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is Plaskota\Desktop\Grīvas poliklīnika\GP Bilances\"/>
    </mc:Choice>
  </mc:AlternateContent>
  <bookViews>
    <workbookView xWindow="0" yWindow="0" windowWidth="21570" windowHeight="8145" tabRatio="548" activeTab="3"/>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Pasivs">NA()</definedName>
    <definedName name="_xlnm.Print_Area" localSheetId="2">Aktivs!$A$1:$K$70</definedName>
    <definedName name="_xlnm.Print_Area" localSheetId="3">Pasivs!$A$1:$F$74</definedName>
    <definedName name="_xlnm.Print_Area" localSheetId="0">titul!$A$1:$I$50</definedName>
  </definedNames>
  <calcPr calcId="191029"/>
</workbook>
</file>

<file path=xl/calcChain.xml><?xml version="1.0" encoding="utf-8"?>
<calcChain xmlns="http://schemas.openxmlformats.org/spreadsheetml/2006/main">
  <c r="H11" i="3" l="1"/>
  <c r="E68" i="4" l="1"/>
  <c r="F68" i="4"/>
  <c r="E12" i="4"/>
  <c r="F12" i="4"/>
  <c r="E26" i="4"/>
  <c r="F26" i="4"/>
  <c r="E37" i="4"/>
  <c r="F37" i="4"/>
  <c r="E49" i="4"/>
  <c r="F49" i="4"/>
  <c r="E60" i="4"/>
  <c r="F60" i="4"/>
  <c r="E66" i="4"/>
  <c r="G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E69" i="4" l="1"/>
  <c r="F69" i="4"/>
  <c r="F62" i="5"/>
  <c r="F63" i="5" s="1"/>
  <c r="E38" i="4"/>
  <c r="E62" i="5"/>
  <c r="E63" i="5" s="1"/>
  <c r="F38" i="4"/>
  <c r="D15" i="10"/>
  <c r="D20" i="10" s="1"/>
  <c r="H32" i="3"/>
  <c r="H34" i="3" s="1"/>
  <c r="H37" i="3" s="1"/>
  <c r="G32" i="3"/>
  <c r="G34" i="3" s="1"/>
  <c r="G37" i="3" s="1"/>
  <c r="E70" i="4" l="1"/>
  <c r="G63" i="5" s="1"/>
  <c r="F70" i="4"/>
  <c r="H63" i="5" s="1"/>
</calcChain>
</file>

<file path=xl/comments1.xml><?xml version="1.0" encoding="utf-8"?>
<comments xmlns="http://schemas.openxmlformats.org/spreadsheetml/2006/main">
  <authors>
    <author/>
  </authors>
  <commentList>
    <comment ref="G33" authorId="0" shapeId="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<sst xmlns="http://schemas.openxmlformats.org/spreadsheetml/2006/main" count="274" uniqueCount="249">
  <si>
    <t xml:space="preserve">SIA "GRĪVAS POLIKLĪNIKA"    </t>
  </si>
  <si>
    <t>Registrācijas Nr.  41503015297</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</si>
  <si>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</si>
  <si>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</si>
  <si>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</si>
  <si>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</si>
  <si>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</si>
  <si>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</si>
  <si>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</si>
  <si>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</si>
  <si>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</si>
  <si>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</si>
  <si>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</si>
  <si>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</si>
  <si>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</si>
  <si>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</si>
  <si>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</si>
  <si>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</si>
  <si>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</si>
  <si>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</si>
  <si>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</si>
  <si>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</si>
  <si>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</si>
  <si>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</si>
  <si>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</si>
  <si>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</si>
  <si>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</si>
  <si>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</si>
  <si>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</si>
  <si>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</si>
  <si>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</si>
  <si>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</si>
  <si>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</si>
  <si>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</si>
  <si>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</si>
  <si>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</si>
  <si>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</si>
  <si>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</si>
  <si>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</si>
  <si>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</si>
  <si>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</si>
  <si>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</si>
  <si>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</si>
  <si>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</si>
  <si>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</si>
  <si>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</si>
  <si>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</si>
  <si>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</si>
  <si>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</si>
  <si>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</si>
  <si>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</si>
  <si>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</si>
  <si>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</si>
  <si>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</si>
  <si>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</si>
  <si>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</si>
  <si>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</si>
  <si>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</si>
  <si>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</si>
  <si>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</si>
  <si>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</si>
  <si>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</si>
  <si>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</si>
  <si>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</si>
  <si>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</si>
  <si>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</si>
  <si>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</si>
  <si>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</si>
  <si>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</si>
  <si>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</si>
  <si>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</si>
  <si>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</si>
  <si>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</si>
  <si>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</si>
  <si>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</si>
  <si>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</si>
  <si>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</si>
  <si>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</si>
  <si>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</si>
  <si>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</si>
  <si>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</si>
  <si>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</si>
  <si>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</si>
  <si>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</si>
  <si>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</si>
  <si>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</si>
  <si>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</si>
  <si>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</si>
  <si>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</si>
  <si>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</si>
  <si>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</si>
  <si>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</si>
  <si>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</si>
  <si>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</si>
  <si>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</si>
  <si>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</si>
  <si>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</si>
  <si>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</si>
  <si>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</si>
  <si>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</si>
  <si>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</si>
  <si>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</si>
  <si>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</si>
  <si>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</si>
  <si>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</si>
  <si>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</si>
  <si>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</si>
  <si>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</si>
  <si>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</si>
  <si>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</si>
  <si>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</si>
  <si>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</si>
  <si>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</si>
  <si>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</si>
  <si>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</si>
  <si>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</si>
  <si>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</si>
  <si>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</si>
  <si>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</si>
  <si>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</si>
  <si>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</si>
  <si>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</si>
  <si>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</si>
  <si>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</si>
  <si>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</si>
  <si>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</si>
  <si>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</si>
  <si>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</si>
  <si>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</si>
  <si>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</si>
  <si>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</si>
  <si>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</si>
  <si>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</si>
  <si>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</si>
  <si>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</si>
  <si>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</si>
  <si>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</si>
  <si>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</si>
  <si>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</si>
  <si>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</si>
  <si>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</si>
  <si>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</si>
  <si>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</si>
  <si>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</si>
  <si>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</si>
  <si>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</si>
  <si>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</si>
  <si>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</si>
  <si>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</si>
  <si>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</si>
  <si>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</si>
  <si>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</si>
  <si>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</si>
  <si>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</si>
  <si>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</si>
  <si>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</si>
  <si>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</si>
  <si>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</si>
  <si>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</si>
  <si>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</si>
  <si>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</si>
  <si>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</si>
  <si>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</si>
  <si>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</si>
  <si>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</si>
  <si>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</si>
  <si>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</si>
  <si>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</si>
  <si>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</si>
  <si>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</si>
  <si>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</si>
  <si>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</si>
  <si>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</si>
  <si>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</si>
  <si>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</si>
  <si>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</si>
  <si>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</si>
  <si>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</si>
  <si>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</si>
  <si>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</si>
  <si>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</si>
  <si>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</si>
  <si>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</si>
  <si>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</si>
  <si>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</si>
  <si>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</si>
  <si>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</si>
  <si>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</si>
  <si>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</si>
  <si>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</si>
  <si>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</si>
  <si>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</si>
  <si>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</si>
  <si>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</si>
  <si>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</si>
  <si>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</si>
  <si>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</si>
  <si>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</si>
  <si>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</si>
  <si>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</si>
  <si>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</si>
  <si>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</si>
  <si>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</si>
  <si>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</si>
  <si>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</si>
  <si>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</si>
  <si>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</si>
  <si>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</si>
  <si>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</si>
  <si>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</si>
  <si>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</si>
  <si>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</si>
  <si>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</si>
  <si>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</si>
  <si>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</si>
  <si>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</si>
  <si>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</si>
  <si>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</si>
  <si>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</si>
  <si>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</si>
  <si>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</si>
  <si>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</si>
  <si>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</si>
  <si>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</si>
  <si>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</si>
  <si>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</si>
  <si>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</si>
  <si>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</si>
  <si>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</si>
  <si>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</si>
  <si>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</si>
  <si>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</si>
  <si>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</si>
  <si>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</si>
  <si>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</si>
  <si>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</si>
  <si>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</si>
  <si>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</si>
  <si>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</si>
  <si>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</si>
  <si>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</si>
  <si>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</si>
  <si>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</si>
  <si>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Pārskata periodā    EUR</t>
  </si>
  <si>
    <t>Periodā beigās     EUR</t>
  </si>
  <si>
    <t>Periodā beigās  EUR</t>
  </si>
  <si>
    <t>no 2021.01.01 līdz 2021.03.31</t>
  </si>
  <si>
    <t>31.03.2021. (pēc apgrozījuma izmaksu metodes)</t>
  </si>
  <si>
    <t>2021.gada 23.aprīlī</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</si>
</sst>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56">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12" fillId="0" borderId="0" xfId="0" applyFont="1"/>
    <xf numFmtId="0" fontId="13" fillId="0" borderId="0" xfId="0" applyFont="1" applyAlignment="1"/>
    <xf numFmtId="49" fontId="14" fillId="0" borderId="1" xfId="0" applyNumberFormat="1" applyFont="1" applyFill="1" applyBorder="1" applyAlignment="1" applyProtection="1">
      <alignment horizontal="center" vertical="center" wrapText="1"/>
      <protection locked="0"/>
    </xf>
    <xf numFmtId="165" fontId="14"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Fill="1" applyBorder="1" applyAlignment="1" applyProtection="1">
      <alignment horizontal="center" vertical="top" wrapText="1"/>
      <protection locked="0"/>
    </xf>
    <xf numFmtId="0" fontId="12" fillId="0" borderId="2" xfId="0" applyFont="1" applyBorder="1"/>
    <xf numFmtId="0" fontId="12" fillId="0" borderId="2" xfId="0" applyFont="1" applyFill="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Fill="1" applyBorder="1" applyAlignment="1" applyProtection="1">
      <alignment horizontal="center" vertical="top" wrapText="1"/>
      <protection locked="0"/>
    </xf>
    <xf numFmtId="0" fontId="0" fillId="0" borderId="0" xfId="0" applyFont="1" applyBorder="1"/>
    <xf numFmtId="0" fontId="15" fillId="0" borderId="2" xfId="0" applyFont="1" applyFill="1" applyBorder="1" applyProtection="1">
      <protection locked="0"/>
    </xf>
    <xf numFmtId="3" fontId="15" fillId="0" borderId="2" xfId="0" applyNumberFormat="1" applyFont="1" applyFill="1" applyBorder="1" applyProtection="1">
      <protection hidden="1"/>
    </xf>
    <xf numFmtId="1" fontId="15" fillId="0" borderId="2" xfId="0" applyNumberFormat="1" applyFont="1" applyFill="1" applyBorder="1" applyProtection="1">
      <protection locked="0"/>
    </xf>
    <xf numFmtId="166" fontId="14" fillId="0" borderId="2" xfId="0" applyNumberFormat="1" applyFont="1" applyFill="1" applyBorder="1" applyAlignment="1" applyProtection="1">
      <alignment horizontal="center" vertical="top" wrapText="1"/>
      <protection locked="0"/>
    </xf>
    <xf numFmtId="0" fontId="15" fillId="0" borderId="0" xfId="0" applyFont="1" applyFill="1" applyProtection="1">
      <protection locked="0"/>
    </xf>
    <xf numFmtId="1" fontId="15" fillId="0" borderId="2" xfId="0" applyNumberFormat="1" applyFont="1" applyBorder="1" applyAlignment="1">
      <alignment horizontal="right"/>
    </xf>
    <xf numFmtId="166" fontId="14" fillId="0" borderId="1" xfId="0" applyNumberFormat="1" applyFont="1" applyFill="1" applyBorder="1" applyAlignment="1" applyProtection="1">
      <alignment horizontal="center" vertical="top" wrapText="1"/>
      <protection locked="0"/>
    </xf>
    <xf numFmtId="0" fontId="15" fillId="0" borderId="1" xfId="0" applyFont="1" applyFill="1" applyBorder="1" applyProtection="1">
      <protection locked="0"/>
    </xf>
    <xf numFmtId="0" fontId="14" fillId="2" borderId="0" xfId="0" applyFont="1" applyFill="1" applyBorder="1" applyAlignment="1" applyProtection="1">
      <alignment vertical="top" wrapText="1"/>
      <protection locked="0"/>
    </xf>
    <xf numFmtId="166" fontId="14" fillId="2" borderId="0" xfId="0" applyNumberFormat="1" applyFont="1" applyFill="1" applyBorder="1" applyAlignment="1" applyProtection="1">
      <alignment horizontal="center" vertical="top" wrapText="1"/>
      <protection locked="0"/>
    </xf>
    <xf numFmtId="1" fontId="17" fillId="2" borderId="0" xfId="0" applyNumberFormat="1" applyFont="1" applyFill="1" applyBorder="1" applyAlignment="1" applyProtection="1">
      <alignment horizontal="right"/>
      <protection locked="0"/>
    </xf>
    <xf numFmtId="0" fontId="12" fillId="2" borderId="0" xfId="0" applyFont="1" applyFill="1"/>
    <xf numFmtId="0" fontId="15" fillId="0" borderId="0" xfId="0" applyFont="1" applyBorder="1" applyAlignment="1"/>
    <xf numFmtId="0" fontId="15" fillId="0" borderId="0" xfId="0" applyFont="1"/>
    <xf numFmtId="0" fontId="15" fillId="0" borderId="0" xfId="0" applyFont="1" applyBorder="1"/>
    <xf numFmtId="0" fontId="17" fillId="0" borderId="0" xfId="0" applyFont="1"/>
    <xf numFmtId="0" fontId="15" fillId="0" borderId="2" xfId="0" applyFont="1" applyFill="1" applyBorder="1" applyAlignment="1" applyProtection="1">
      <alignment horizontal="center" vertical="top" wrapText="1"/>
      <protection locked="0"/>
    </xf>
    <xf numFmtId="49" fontId="15" fillId="0" borderId="2" xfId="0" applyNumberFormat="1" applyFont="1" applyFill="1" applyBorder="1" applyAlignment="1" applyProtection="1">
      <alignment horizontal="center" vertical="top"/>
      <protection locked="0"/>
    </xf>
    <xf numFmtId="167" fontId="15" fillId="0" borderId="2" xfId="0" applyNumberFormat="1" applyFont="1" applyFill="1" applyBorder="1" applyAlignment="1" applyProtection="1">
      <alignment horizontal="right" vertical="top"/>
      <protection locked="0"/>
    </xf>
    <xf numFmtId="0" fontId="15" fillId="0" borderId="3"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3" fontId="15" fillId="0" borderId="2" xfId="0" applyNumberFormat="1" applyFont="1" applyFill="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Fill="1" applyBorder="1" applyAlignment="1" applyProtection="1">
      <alignment horizontal="right" vertical="top"/>
      <protection locked="0"/>
    </xf>
    <xf numFmtId="49" fontId="15" fillId="0" borderId="4" xfId="0" applyNumberFormat="1" applyFont="1" applyFill="1" applyBorder="1" applyAlignment="1" applyProtection="1">
      <alignment horizontal="center" vertical="top"/>
      <protection locked="0"/>
    </xf>
    <xf numFmtId="49" fontId="15" fillId="0" borderId="3" xfId="0" applyNumberFormat="1" applyFont="1" applyFill="1" applyBorder="1" applyAlignment="1" applyProtection="1">
      <alignment horizontal="center" vertical="top" wrapText="1"/>
      <protection locked="0"/>
    </xf>
    <xf numFmtId="0" fontId="15" fillId="0" borderId="5" xfId="0" applyFont="1" applyFill="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Fill="1" applyBorder="1" applyAlignment="1" applyProtection="1">
      <alignment vertical="top"/>
      <protection locked="0"/>
    </xf>
    <xf numFmtId="1" fontId="15" fillId="0" borderId="2" xfId="0" applyNumberFormat="1" applyFont="1" applyFill="1" applyBorder="1" applyAlignment="1" applyProtection="1">
      <alignment vertical="top"/>
      <protection locked="0"/>
    </xf>
    <xf numFmtId="0" fontId="15" fillId="0" borderId="6" xfId="0" applyFont="1" applyBorder="1"/>
    <xf numFmtId="49" fontId="15" fillId="0" borderId="4" xfId="0" applyNumberFormat="1" applyFont="1" applyFill="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Fill="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Fill="1" applyBorder="1" applyAlignment="1" applyProtection="1">
      <alignment vertical="top"/>
      <protection locked="0"/>
    </xf>
    <xf numFmtId="49" fontId="14" fillId="0" borderId="2" xfId="0" applyNumberFormat="1" applyFont="1" applyFill="1" applyBorder="1" applyAlignment="1" applyProtection="1">
      <alignment horizontal="center" vertical="top"/>
      <protection locked="0"/>
    </xf>
    <xf numFmtId="3" fontId="14" fillId="0" borderId="2" xfId="0" applyNumberFormat="1" applyFont="1" applyFill="1" applyBorder="1" applyAlignment="1" applyProtection="1">
      <alignment horizontal="right" vertical="top"/>
      <protection locked="0"/>
    </xf>
    <xf numFmtId="1" fontId="15" fillId="0" borderId="7" xfId="0" applyNumberFormat="1" applyFont="1" applyFill="1" applyBorder="1" applyAlignment="1">
      <alignment horizontal="right"/>
    </xf>
    <xf numFmtId="2" fontId="15" fillId="0" borderId="2" xfId="0" applyNumberFormat="1" applyFont="1" applyFill="1" applyBorder="1" applyAlignment="1">
      <alignment horizontal="right"/>
    </xf>
    <xf numFmtId="0" fontId="14" fillId="0" borderId="3" xfId="0" applyFont="1" applyFill="1" applyBorder="1" applyAlignment="1" applyProtection="1">
      <alignment horizontal="right" vertical="top"/>
      <protection locked="0"/>
    </xf>
    <xf numFmtId="1" fontId="15" fillId="0" borderId="2"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4" fillId="0" borderId="4" xfId="0"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protection locked="0"/>
    </xf>
    <xf numFmtId="1" fontId="15" fillId="0" borderId="2" xfId="0" applyNumberFormat="1" applyFont="1"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Fill="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3" fontId="15" fillId="0" borderId="7" xfId="0" applyNumberFormat="1" applyFont="1" applyFill="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Fill="1" applyBorder="1" applyAlignment="1" applyProtection="1">
      <alignment vertical="center"/>
      <protection locked="0"/>
    </xf>
    <xf numFmtId="3" fontId="14" fillId="0" borderId="2" xfId="0"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3" fontId="12" fillId="0" borderId="0" xfId="0" applyNumberFormat="1" applyFont="1"/>
    <xf numFmtId="0" fontId="14" fillId="2" borderId="0" xfId="0" applyFont="1" applyFill="1" applyBorder="1" applyAlignment="1" applyProtection="1">
      <alignment horizontal="right" vertical="center"/>
      <protection locked="0"/>
    </xf>
    <xf numFmtId="49" fontId="15"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Fill="1" applyBorder="1" applyAlignment="1" applyProtection="1">
      <alignment horizontal="center" vertical="top" wrapText="1"/>
      <protection hidden="1"/>
    </xf>
    <xf numFmtId="49" fontId="22" fillId="0" borderId="2" xfId="0" applyNumberFormat="1" applyFont="1" applyFill="1" applyBorder="1" applyAlignment="1" applyProtection="1">
      <alignment horizontal="center" vertical="top" wrapText="1"/>
      <protection hidden="1"/>
    </xf>
    <xf numFmtId="49" fontId="22" fillId="0" borderId="1" xfId="0" applyNumberFormat="1" applyFont="1" applyFill="1" applyBorder="1" applyAlignment="1" applyProtection="1">
      <alignment horizontal="center" vertical="top" wrapText="1"/>
      <protection hidden="1"/>
    </xf>
    <xf numFmtId="0" fontId="22" fillId="0" borderId="7" xfId="0" applyFont="1" applyFill="1" applyBorder="1" applyAlignment="1" applyProtection="1">
      <alignment horizontal="center" vertical="top" wrapText="1"/>
      <protection hidden="1"/>
    </xf>
    <xf numFmtId="0" fontId="22" fillId="0" borderId="2"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0" fillId="0" borderId="0" xfId="0" applyFont="1"/>
    <xf numFmtId="0" fontId="22" fillId="0" borderId="5" xfId="0" applyFont="1" applyFill="1" applyBorder="1" applyAlignment="1" applyProtection="1">
      <alignment horizontal="center" vertical="top" wrapText="1"/>
      <protection hidden="1"/>
    </xf>
    <xf numFmtId="0" fontId="22" fillId="0" borderId="12" xfId="0" applyFont="1" applyFill="1" applyBorder="1" applyAlignment="1" applyProtection="1">
      <alignment horizontal="center" vertical="top" wrapText="1"/>
      <protection hidden="1"/>
    </xf>
    <xf numFmtId="0" fontId="22"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170" fontId="0" fillId="0" borderId="22"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Font="1" applyBorder="1" applyAlignment="1">
      <alignment horizontal="center"/>
    </xf>
    <xf numFmtId="49" fontId="15" fillId="0" borderId="2" xfId="0" applyNumberFormat="1" applyFont="1" applyFill="1" applyBorder="1" applyAlignment="1" applyProtection="1">
      <alignment horizontal="center"/>
      <protection locked="0"/>
    </xf>
    <xf numFmtId="166" fontId="14" fillId="0" borderId="29" xfId="0" applyNumberFormat="1" applyFont="1" applyFill="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Fill="1" applyBorder="1" applyAlignment="1" applyProtection="1">
      <alignment horizontal="center" vertical="center" wrapText="1"/>
      <protection locked="0"/>
    </xf>
    <xf numFmtId="165" fontId="14" fillId="0" borderId="30" xfId="0" applyNumberFormat="1" applyFont="1" applyFill="1" applyBorder="1" applyAlignment="1" applyProtection="1">
      <alignment horizontal="center" vertical="center" wrapText="1"/>
      <protection locked="0"/>
    </xf>
    <xf numFmtId="165" fontId="14" fillId="0" borderId="31" xfId="0" applyNumberFormat="1"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top" wrapText="1"/>
      <protection locked="0"/>
    </xf>
    <xf numFmtId="168" fontId="18" fillId="0" borderId="32" xfId="0" applyNumberFormat="1" applyFont="1" applyFill="1" applyBorder="1" applyAlignment="1" applyProtection="1">
      <alignment horizontal="right" vertical="top"/>
      <protection locked="0"/>
    </xf>
    <xf numFmtId="0" fontId="14" fillId="0" borderId="33"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3" fontId="15" fillId="0" borderId="32" xfId="0" applyNumberFormat="1" applyFont="1" applyFill="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Fill="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Fill="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Fill="1" applyBorder="1" applyAlignment="1" applyProtection="1">
      <alignment vertical="top"/>
      <protection locked="0"/>
    </xf>
    <xf numFmtId="3" fontId="14" fillId="0" borderId="32" xfId="0" applyNumberFormat="1" applyFont="1" applyFill="1" applyBorder="1" applyAlignment="1" applyProtection="1">
      <alignment horizontal="right" vertical="top"/>
      <protection locked="0"/>
    </xf>
    <xf numFmtId="1" fontId="15" fillId="0" borderId="35" xfId="0" applyNumberFormat="1" applyFont="1" applyFill="1" applyBorder="1" applyAlignment="1">
      <alignment horizontal="right"/>
    </xf>
    <xf numFmtId="1" fontId="15" fillId="0" borderId="32" xfId="0" applyNumberFormat="1" applyFont="1" applyFill="1" applyBorder="1" applyAlignment="1">
      <alignment horizontal="right"/>
    </xf>
    <xf numFmtId="49" fontId="15" fillId="0" borderId="36" xfId="0" applyNumberFormat="1" applyFont="1" applyFill="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vertical="top" wrapText="1"/>
      <protection locked="0"/>
    </xf>
    <xf numFmtId="0" fontId="16" fillId="0" borderId="2" xfId="0"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0" fontId="0" fillId="0" borderId="0" xfId="0" applyFont="1" applyBorder="1"/>
    <xf numFmtId="0" fontId="16" fillId="0" borderId="4" xfId="0" applyFont="1" applyBorder="1" applyAlignment="1">
      <alignment horizontal="right" vertical="center"/>
    </xf>
    <xf numFmtId="0" fontId="14" fillId="0" borderId="2" xfId="0" applyFont="1" applyFill="1" applyBorder="1" applyAlignment="1" applyProtection="1">
      <alignment horizontal="left" vertical="top" wrapText="1"/>
      <protection locked="0"/>
    </xf>
    <xf numFmtId="0" fontId="9" fillId="0" borderId="0" xfId="0" applyFont="1" applyAlignment="1">
      <alignment horizontal="left"/>
    </xf>
    <xf numFmtId="0" fontId="15" fillId="0" borderId="1" xfId="0" applyFont="1" applyFill="1" applyBorder="1" applyAlignment="1" applyProtection="1">
      <alignment horizontal="left" wrapText="1"/>
      <protection locked="0"/>
    </xf>
    <xf numFmtId="0" fontId="14" fillId="0" borderId="29" xfId="0" applyFont="1" applyFill="1" applyBorder="1" applyAlignment="1" applyProtection="1">
      <alignment vertical="top" wrapText="1"/>
      <protection locked="0"/>
    </xf>
    <xf numFmtId="0" fontId="14" fillId="0" borderId="38"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4" fillId="0" borderId="34" xfId="0" applyFont="1" applyFill="1" applyBorder="1" applyAlignment="1" applyProtection="1">
      <alignment horizontal="left" vertical="top"/>
      <protection locked="0"/>
    </xf>
    <xf numFmtId="0" fontId="14"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0" fontId="15" fillId="0" borderId="34"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4" fillId="0" borderId="34" xfId="0" applyFont="1" applyFill="1" applyBorder="1" applyAlignment="1" applyProtection="1">
      <alignment horizontal="right" vertical="top"/>
      <protection locked="0"/>
    </xf>
    <xf numFmtId="0" fontId="14" fillId="0" borderId="2" xfId="0" applyFont="1" applyFill="1" applyBorder="1" applyAlignment="1" applyProtection="1">
      <alignment horizontal="right" vertical="top"/>
      <protection locked="0"/>
    </xf>
    <xf numFmtId="0" fontId="15" fillId="0" borderId="34" xfId="0" applyFont="1" applyBorder="1"/>
    <xf numFmtId="0" fontId="15" fillId="0" borderId="2" xfId="0" applyFont="1" applyBorder="1"/>
    <xf numFmtId="0" fontId="14" fillId="0" borderId="33"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40" xfId="0" applyFont="1" applyFill="1" applyBorder="1" applyAlignment="1" applyProtection="1">
      <alignment horizontal="right" vertical="top"/>
      <protection locked="0"/>
    </xf>
    <xf numFmtId="0" fontId="14" fillId="0" borderId="36" xfId="0" applyFont="1" applyFill="1" applyBorder="1" applyAlignment="1" applyProtection="1">
      <alignment horizontal="right" vertical="top"/>
      <protection locked="0"/>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right" vertical="center"/>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top" wrapText="1"/>
      <protection hidden="1"/>
    </xf>
    <xf numFmtId="0" fontId="23" fillId="0" borderId="7" xfId="0" applyFont="1" applyFill="1" applyBorder="1" applyAlignment="1" applyProtection="1">
      <alignment horizontal="left" vertical="top" wrapText="1"/>
      <protection hidden="1"/>
    </xf>
    <xf numFmtId="0" fontId="23" fillId="0" borderId="2"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3" fillId="0" borderId="7" xfId="0" applyFont="1" applyFill="1" applyBorder="1" applyAlignment="1" applyProtection="1">
      <alignment vertical="top" wrapText="1"/>
      <protection hidden="1"/>
    </xf>
    <xf numFmtId="0" fontId="23"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3" fillId="0" borderId="41" xfId="0" applyFont="1" applyFill="1" applyBorder="1" applyAlignment="1" applyProtection="1">
      <alignment horizontal="left" vertical="top" wrapText="1"/>
      <protection hidden="1"/>
    </xf>
    <xf numFmtId="0" fontId="23" fillId="4" borderId="2" xfId="0" applyFont="1" applyFill="1" applyBorder="1" applyAlignment="1" applyProtection="1">
      <alignment horizontal="left" vertical="top" wrapText="1"/>
      <protection hidden="1"/>
    </xf>
    <xf numFmtId="0" fontId="23" fillId="0" borderId="1" xfId="0" applyFont="1" applyFill="1" applyBorder="1" applyAlignment="1" applyProtection="1">
      <alignment horizontal="left" vertical="top" wrapText="1"/>
      <protection hidden="1"/>
    </xf>
    <xf numFmtId="0" fontId="26" fillId="0" borderId="7" xfId="0" applyFont="1" applyFill="1" applyBorder="1" applyAlignment="1" applyProtection="1">
      <alignment vertical="top" wrapText="1"/>
      <protection hidden="1"/>
    </xf>
    <xf numFmtId="0" fontId="23" fillId="0" borderId="41" xfId="0" applyFont="1" applyFill="1" applyBorder="1" applyAlignment="1" applyProtection="1">
      <alignment vertical="top" wrapText="1"/>
      <protection hidden="1"/>
    </xf>
    <xf numFmtId="0" fontId="22" fillId="0" borderId="42" xfId="0" applyFont="1" applyFill="1" applyBorder="1" applyAlignment="1" applyProtection="1">
      <alignment horizontal="center" vertical="top" wrapText="1"/>
      <protection hidden="1"/>
    </xf>
    <xf numFmtId="0" fontId="20" fillId="0" borderId="16" xfId="0" applyFont="1" applyFill="1" applyBorder="1" applyAlignment="1" applyProtection="1">
      <alignment horizontal="center" vertical="top" wrapText="1"/>
      <protection hidden="1"/>
    </xf>
    <xf numFmtId="0" fontId="22" fillId="0" borderId="43" xfId="0" applyFont="1" applyFill="1" applyBorder="1" applyAlignment="1" applyProtection="1">
      <alignment horizontal="center" vertical="top" wrapText="1"/>
      <protection hidden="1"/>
    </xf>
    <xf numFmtId="0" fontId="24" fillId="0" borderId="44" xfId="0" applyFont="1" applyFill="1" applyBorder="1" applyAlignment="1" applyProtection="1">
      <alignment vertical="top" wrapText="1"/>
      <protection hidden="1"/>
    </xf>
    <xf numFmtId="0" fontId="22" fillId="0" borderId="2" xfId="0" applyFont="1" applyFill="1" applyBorder="1" applyAlignment="1" applyProtection="1">
      <alignment vertical="top" wrapText="1"/>
      <protection hidden="1"/>
    </xf>
    <xf numFmtId="0" fontId="27" fillId="0" borderId="1" xfId="0" applyFont="1" applyFill="1" applyBorder="1" applyAlignment="1" applyProtection="1">
      <alignment horizontal="left" vertical="top" wrapText="1"/>
      <protection hidden="1"/>
    </xf>
    <xf numFmtId="0" fontId="26" fillId="0" borderId="41" xfId="0" applyFont="1" applyFill="1" applyBorder="1" applyAlignment="1" applyProtection="1">
      <alignment vertical="top" wrapText="1"/>
      <protection hidden="1"/>
    </xf>
  </cellXfs>
  <cellStyles count="9">
    <cellStyle name="Comma 2" xfId="1"/>
    <cellStyle name="Normal" xfId="0" builtinId="0"/>
    <cellStyle name="Normal 2" xfId="2"/>
    <cellStyle name="Normal 3" xfId="3"/>
    <cellStyle name="Normal 4" xfId="4"/>
    <cellStyle name="Percent 2" xfId="5"/>
    <cellStyle name="Percent 3" xfId="6"/>
    <cellStyle name="Обычный 2" xfId="7"/>
    <cellStyle name="Процентный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view="pageBreakPreview" topLeftCell="A46" zoomScale="128" zoomScaleNormal="74" zoomScaleSheetLayoutView="128" workbookViewId="0">
      <selection activeCell="G7" sqref="G7"/>
    </sheetView>
  </sheetViews>
  <sheetFormatPr defaultRowHeight="12.75"/>
  <sheetData>
    <row r="1" spans="1:9" s="1" customFormat="1"/>
    <row r="2" spans="1:9" s="1" customFormat="1">
      <c r="B2" s="191" t="s">
        <v>0</v>
      </c>
      <c r="C2" s="191"/>
      <c r="D2" s="191"/>
      <c r="E2" s="191"/>
      <c r="F2" s="191"/>
      <c r="G2" s="191"/>
      <c r="H2" s="191"/>
      <c r="I2" s="191"/>
    </row>
    <row r="3" spans="1:9" s="1" customFormat="1">
      <c r="B3" s="191"/>
      <c r="C3" s="191"/>
      <c r="D3" s="191"/>
      <c r="E3" s="191"/>
      <c r="F3" s="191"/>
      <c r="G3" s="191"/>
      <c r="H3" s="191"/>
      <c r="I3" s="191"/>
    </row>
    <row r="4" spans="1:9" s="1" customFormat="1">
      <c r="A4" s="2"/>
      <c r="B4" s="191"/>
      <c r="C4" s="191"/>
      <c r="D4" s="191"/>
      <c r="E4" s="191"/>
      <c r="F4" s="191"/>
      <c r="G4" s="191"/>
      <c r="H4" s="191"/>
      <c r="I4" s="191"/>
    </row>
    <row r="5" spans="1:9" s="1" customFormat="1">
      <c r="A5" s="2"/>
      <c r="B5" s="191"/>
      <c r="C5" s="191"/>
      <c r="D5" s="191"/>
      <c r="E5" s="191"/>
      <c r="F5" s="191"/>
      <c r="G5" s="191"/>
      <c r="H5" s="191"/>
      <c r="I5" s="191"/>
    </row>
    <row r="6" spans="1:9" s="1" customFormat="1">
      <c r="A6" s="2"/>
      <c r="B6" s="2"/>
      <c r="C6" s="2"/>
      <c r="D6" s="3"/>
      <c r="E6" s="3"/>
      <c r="F6" s="3"/>
      <c r="G6" s="3"/>
      <c r="H6" s="2"/>
    </row>
    <row r="7" spans="1:9" s="1" customFormat="1">
      <c r="A7" s="2"/>
      <c r="B7" s="2"/>
      <c r="C7" s="2"/>
      <c r="D7" s="2"/>
      <c r="E7" s="2"/>
      <c r="F7" s="2"/>
      <c r="G7" s="4"/>
      <c r="H7" s="2"/>
    </row>
    <row r="8" spans="1:9" s="7" customFormat="1">
      <c r="A8" s="5"/>
      <c r="B8" s="5" t="s">
        <v>1</v>
      </c>
      <c r="C8" s="5"/>
      <c r="D8" s="5"/>
      <c r="E8" s="5"/>
      <c r="F8" s="5"/>
      <c r="G8" s="6"/>
      <c r="H8" s="5"/>
    </row>
    <row r="9" spans="1:9" s="1" customFormat="1">
      <c r="A9" s="2"/>
      <c r="B9" s="2"/>
      <c r="C9" s="2"/>
      <c r="D9" s="2"/>
      <c r="E9" s="2"/>
      <c r="F9" s="2"/>
      <c r="G9" s="4"/>
      <c r="H9" s="2"/>
    </row>
    <row r="10" spans="1:9" s="1" customFormat="1">
      <c r="A10" s="2"/>
      <c r="B10" s="2"/>
      <c r="C10" s="2"/>
      <c r="D10" s="2"/>
      <c r="E10" s="2"/>
      <c r="F10" s="4"/>
      <c r="G10" s="4"/>
      <c r="H10" s="2"/>
    </row>
    <row r="11" spans="1:9" s="1" customFormat="1">
      <c r="A11" s="2"/>
      <c r="B11" s="2"/>
      <c r="C11" s="2"/>
      <c r="D11" s="2"/>
      <c r="E11" s="2"/>
      <c r="F11" s="2"/>
      <c r="G11" s="4"/>
      <c r="H11" s="2"/>
    </row>
    <row r="12" spans="1:9" s="1" customFormat="1">
      <c r="A12" s="2"/>
      <c r="B12" s="2"/>
      <c r="C12" s="2"/>
      <c r="D12" s="2"/>
      <c r="E12" s="2"/>
      <c r="F12" s="2"/>
      <c r="G12" s="4"/>
      <c r="H12" s="2"/>
    </row>
    <row r="13" spans="1:9" s="1" customFormat="1">
      <c r="A13" s="2"/>
      <c r="B13" s="2"/>
      <c r="C13" s="2"/>
      <c r="D13" s="2"/>
      <c r="E13" s="2"/>
      <c r="F13" s="2"/>
      <c r="G13" s="4"/>
      <c r="H13" s="2"/>
    </row>
    <row r="14" spans="1:9" s="1" customFormat="1">
      <c r="A14" s="2"/>
      <c r="B14" s="2"/>
      <c r="C14" s="2"/>
      <c r="D14" s="2"/>
      <c r="E14" s="2"/>
      <c r="F14" s="2"/>
      <c r="G14" s="4"/>
      <c r="H14" s="2"/>
    </row>
    <row r="15" spans="1:9" s="1" customFormat="1" ht="12.75" customHeight="1">
      <c r="A15" s="2"/>
      <c r="B15" s="192"/>
      <c r="C15" s="192"/>
      <c r="D15" s="192"/>
      <c r="E15" s="192"/>
      <c r="F15" s="192"/>
      <c r="G15" s="192"/>
      <c r="H15" s="192"/>
    </row>
    <row r="16" spans="1:9" s="1" customFormat="1" ht="12.75" customHeight="1">
      <c r="A16" s="2"/>
      <c r="B16" s="192"/>
      <c r="C16" s="192"/>
      <c r="D16" s="192"/>
      <c r="E16" s="192"/>
      <c r="F16" s="192"/>
      <c r="G16" s="192"/>
      <c r="H16" s="192"/>
    </row>
    <row r="17" spans="1:8" s="1" customFormat="1" ht="12.75" customHeight="1">
      <c r="A17" s="2"/>
      <c r="B17" s="193" t="s">
        <v>42</v>
      </c>
      <c r="C17" s="193"/>
      <c r="D17" s="193"/>
      <c r="E17" s="193"/>
      <c r="F17" s="193"/>
      <c r="G17" s="193"/>
      <c r="H17" s="193"/>
    </row>
    <row r="18" spans="1:8" s="1" customFormat="1" ht="12.75" customHeight="1">
      <c r="A18" s="2"/>
      <c r="B18" s="193"/>
      <c r="C18" s="193"/>
      <c r="D18" s="193"/>
      <c r="E18" s="193"/>
      <c r="F18" s="193"/>
      <c r="G18" s="193"/>
      <c r="H18" s="193"/>
    </row>
    <row r="19" spans="1:8" s="1" customFormat="1" ht="12.75" customHeight="1">
      <c r="A19" s="2"/>
      <c r="B19" s="193" t="s">
        <v>2</v>
      </c>
      <c r="C19" s="193"/>
      <c r="D19" s="193"/>
      <c r="E19" s="193"/>
      <c r="F19" s="193"/>
      <c r="G19" s="193"/>
      <c r="H19" s="193"/>
    </row>
    <row r="20" spans="1:8" s="1" customFormat="1" ht="12.75" customHeight="1">
      <c r="A20" s="2"/>
      <c r="B20" s="193"/>
      <c r="C20" s="193"/>
      <c r="D20" s="193"/>
      <c r="E20" s="193"/>
      <c r="F20" s="193"/>
      <c r="G20" s="193"/>
      <c r="H20" s="193"/>
    </row>
    <row r="21" spans="1:8" s="1" customFormat="1" ht="12.75" customHeight="1">
      <c r="A21" s="2"/>
      <c r="B21" s="193" t="s">
        <v>246</v>
      </c>
      <c r="C21" s="193"/>
      <c r="D21" s="193"/>
      <c r="E21" s="193"/>
      <c r="F21" s="193"/>
      <c r="G21" s="193"/>
      <c r="H21" s="193"/>
    </row>
    <row r="22" spans="1:8" s="1" customFormat="1" ht="12.75" customHeight="1">
      <c r="B22" s="193"/>
      <c r="C22" s="193"/>
      <c r="D22" s="193"/>
      <c r="E22" s="193"/>
      <c r="F22" s="193"/>
      <c r="G22" s="193"/>
      <c r="H22" s="193"/>
    </row>
    <row r="23" spans="1:8" s="1" customFormat="1" ht="12.75" customHeight="1"/>
    <row r="24" spans="1:8" s="1" customFormat="1" ht="12.75" customHeight="1"/>
    <row r="25" spans="1:8" s="1" customFormat="1" ht="12.75" customHeight="1"/>
    <row r="26" spans="1:8" s="1" customFormat="1" ht="12.75" customHeight="1"/>
    <row r="27" spans="1:8" s="1" customFormat="1" ht="12.75" customHeight="1"/>
    <row r="28" spans="1:8" s="1" customFormat="1" ht="12.75" customHeight="1"/>
    <row r="29" spans="1:8" s="1" customFormat="1" ht="12.75" customHeight="1"/>
    <row r="30" spans="1:8" s="1" customFormat="1" ht="12.75" customHeight="1"/>
    <row r="31" spans="1:8" s="1" customFormat="1" ht="12.75" customHeight="1"/>
    <row r="32" spans="1:8" s="1" customFormat="1" ht="12.75" customHeight="1"/>
    <row r="33" spans="3:3" s="1" customFormat="1" ht="12.75" customHeight="1"/>
    <row r="34" spans="3:3" s="1" customFormat="1" ht="12.75" customHeight="1"/>
    <row r="35" spans="3:3" s="1" customFormat="1" ht="12.75" customHeight="1"/>
    <row r="36" spans="3:3" s="1" customFormat="1" ht="12.75" customHeight="1"/>
    <row r="37" spans="3:3" s="1" customFormat="1" ht="12.75" customHeight="1"/>
    <row r="38" spans="3:3" s="1" customFormat="1" ht="12.75" customHeight="1"/>
    <row r="39" spans="3:3" s="1" customFormat="1" ht="12.75" customHeight="1"/>
    <row r="40" spans="3:3" s="1" customFormat="1" ht="12.75" customHeight="1">
      <c r="C40"/>
    </row>
    <row r="41" spans="3:3" s="1" customFormat="1" ht="12.75" customHeight="1"/>
    <row r="42" spans="3:3" s="1" customFormat="1" ht="12.75" customHeight="1"/>
    <row r="43" spans="3:3" s="1" customFormat="1" ht="12.75" customHeight="1"/>
    <row r="44" spans="3:3" s="1" customFormat="1" ht="12.75" customHeight="1"/>
    <row r="45" spans="3:3" s="1" customFormat="1" ht="12.75" customHeight="1"/>
    <row r="46" spans="3:3" s="1" customFormat="1" ht="12.75" customHeight="1"/>
    <row r="47" spans="3:3" s="1" customFormat="1" ht="12.75" customHeight="1"/>
    <row r="48" spans="3:3"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view="pageBreakPreview" topLeftCell="A13" zoomScaleNormal="74" zoomScaleSheetLayoutView="100" workbookViewId="0">
      <selection activeCell="H42" sqref="H42"/>
    </sheetView>
  </sheetViews>
  <sheetFormatPr defaultColWidth="8.7109375" defaultRowHeight="14.25" outlineLevelRow="1"/>
  <cols>
    <col min="1" max="5" width="8.7109375" style="9"/>
    <col min="6" max="6" width="6.5703125" style="9" customWidth="1"/>
    <col min="7" max="7" width="14" style="9" customWidth="1"/>
    <col min="8" max="8" width="13" style="9" customWidth="1"/>
    <col min="9" max="16384" width="8.7109375" style="9"/>
  </cols>
  <sheetData>
    <row r="1" spans="1:8">
      <c r="A1" s="10" t="s">
        <v>3</v>
      </c>
      <c r="B1" s="10"/>
      <c r="C1" s="10"/>
      <c r="D1" s="10"/>
      <c r="E1" s="10"/>
    </row>
    <row r="2" spans="1:8">
      <c r="A2" s="10" t="s">
        <v>4</v>
      </c>
      <c r="B2" s="10"/>
      <c r="C2" s="10"/>
      <c r="D2" s="10"/>
      <c r="E2" s="10"/>
    </row>
    <row r="3" spans="1:8">
      <c r="A3" s="194" t="s">
        <v>247</v>
      </c>
      <c r="B3" s="194"/>
      <c r="C3" s="194"/>
      <c r="D3" s="194"/>
      <c r="E3" s="194"/>
      <c r="F3" s="194"/>
      <c r="G3" s="194"/>
      <c r="H3" s="194"/>
    </row>
    <row r="5" spans="1:8" ht="42.75" customHeight="1">
      <c r="A5" s="195" t="s">
        <v>5</v>
      </c>
      <c r="B5" s="195"/>
      <c r="C5" s="195"/>
      <c r="D5" s="195"/>
      <c r="E5" s="195"/>
      <c r="F5" s="11" t="s">
        <v>6</v>
      </c>
      <c r="G5" s="12" t="s">
        <v>243</v>
      </c>
      <c r="H5" s="12" t="s">
        <v>7</v>
      </c>
    </row>
    <row r="6" spans="1:8">
      <c r="A6" s="13">
        <v>1</v>
      </c>
      <c r="B6" s="196">
        <v>2</v>
      </c>
      <c r="C6" s="196"/>
      <c r="D6" s="196"/>
      <c r="E6" s="196"/>
      <c r="F6" s="13">
        <v>4</v>
      </c>
      <c r="G6" s="13">
        <v>5</v>
      </c>
      <c r="H6" s="13">
        <v>6</v>
      </c>
    </row>
    <row r="7" spans="1:8" ht="14.25" customHeight="1">
      <c r="A7" s="197" t="s">
        <v>8</v>
      </c>
      <c r="B7" s="197"/>
      <c r="C7" s="197"/>
      <c r="D7" s="197"/>
      <c r="E7" s="197"/>
      <c r="F7" s="14">
        <v>1</v>
      </c>
      <c r="G7" s="15">
        <v>136578</v>
      </c>
      <c r="H7" s="15">
        <v>590400</v>
      </c>
    </row>
    <row r="8" spans="1:8" ht="14.25" hidden="1" customHeight="1" outlineLevel="1">
      <c r="A8" s="198" t="s">
        <v>9</v>
      </c>
      <c r="B8" s="198"/>
      <c r="C8" s="198"/>
      <c r="D8" s="198"/>
      <c r="E8" s="198"/>
      <c r="F8" s="16"/>
      <c r="G8" s="17"/>
      <c r="H8" s="17"/>
    </row>
    <row r="9" spans="1:8" ht="15.75" customHeight="1" collapsed="1">
      <c r="A9" s="198" t="s">
        <v>10</v>
      </c>
      <c r="B9" s="198"/>
      <c r="C9" s="198"/>
      <c r="D9" s="198"/>
      <c r="E9" s="198"/>
      <c r="F9" s="16"/>
      <c r="G9" s="18">
        <v>136578</v>
      </c>
      <c r="H9" s="18">
        <v>590400</v>
      </c>
    </row>
    <row r="10" spans="1:8" ht="44.1" customHeight="1">
      <c r="A10" s="197" t="s">
        <v>11</v>
      </c>
      <c r="B10" s="197"/>
      <c r="C10" s="197"/>
      <c r="D10" s="197"/>
      <c r="E10" s="197"/>
      <c r="F10" s="14">
        <v>2</v>
      </c>
      <c r="G10" s="19">
        <v>-143537</v>
      </c>
      <c r="H10" s="20">
        <v>-580776</v>
      </c>
    </row>
    <row r="11" spans="1:8" ht="14.25" customHeight="1">
      <c r="A11" s="199" t="s">
        <v>12</v>
      </c>
      <c r="B11" s="199"/>
      <c r="C11" s="199"/>
      <c r="D11" s="199"/>
      <c r="E11" s="199"/>
      <c r="F11" s="14"/>
      <c r="G11" s="21">
        <f>G7+G10</f>
        <v>-6959</v>
      </c>
      <c r="H11" s="21">
        <f>H7+H10</f>
        <v>9624</v>
      </c>
    </row>
    <row r="12" spans="1:8" ht="17.25" hidden="1" customHeight="1" outlineLevel="1">
      <c r="A12" s="197" t="s">
        <v>13</v>
      </c>
      <c r="B12" s="197"/>
      <c r="C12" s="197"/>
      <c r="D12" s="197"/>
      <c r="E12" s="197"/>
      <c r="F12" s="14"/>
      <c r="G12" s="20"/>
      <c r="H12" s="20"/>
    </row>
    <row r="13" spans="1:8" ht="19.5" customHeight="1" collapsed="1">
      <c r="A13" s="197" t="s">
        <v>14</v>
      </c>
      <c r="B13" s="197"/>
      <c r="C13" s="197"/>
      <c r="D13" s="197"/>
      <c r="E13" s="197"/>
      <c r="F13" s="14">
        <v>3</v>
      </c>
      <c r="G13" s="20">
        <v>-7088</v>
      </c>
      <c r="H13" s="20">
        <v>-34683</v>
      </c>
    </row>
    <row r="14" spans="1:8" ht="29.25" customHeight="1">
      <c r="A14" s="197" t="s">
        <v>15</v>
      </c>
      <c r="B14" s="197"/>
      <c r="C14" s="197"/>
      <c r="D14" s="197"/>
      <c r="E14" s="197"/>
      <c r="F14" s="14" t="s">
        <v>16</v>
      </c>
      <c r="G14" s="17">
        <v>12886</v>
      </c>
      <c r="H14" s="17">
        <v>56471</v>
      </c>
    </row>
    <row r="15" spans="1:8" ht="28.5" customHeight="1">
      <c r="A15" s="197" t="s">
        <v>17</v>
      </c>
      <c r="B15" s="197"/>
      <c r="C15" s="197"/>
      <c r="D15" s="197"/>
      <c r="E15" s="197"/>
      <c r="F15" s="14" t="s">
        <v>50</v>
      </c>
      <c r="G15" s="20">
        <v>-250</v>
      </c>
      <c r="H15" s="20">
        <v>-3109</v>
      </c>
    </row>
    <row r="16" spans="1:8" ht="14.25" hidden="1" customHeight="1">
      <c r="A16" s="197" t="s">
        <v>18</v>
      </c>
      <c r="B16" s="197"/>
      <c r="C16" s="197"/>
      <c r="D16" s="197"/>
      <c r="E16" s="197"/>
      <c r="F16" s="14"/>
      <c r="G16" s="21">
        <f>G17+G18+G19</f>
        <v>0</v>
      </c>
      <c r="H16" s="21">
        <f>H17+H18+H19</f>
        <v>0</v>
      </c>
    </row>
    <row r="17" spans="1:8" ht="14.25" hidden="1" customHeight="1">
      <c r="A17" s="198" t="s">
        <v>19</v>
      </c>
      <c r="B17" s="198"/>
      <c r="C17" s="198"/>
      <c r="D17" s="198"/>
      <c r="E17" s="198"/>
      <c r="F17" s="22"/>
      <c r="G17" s="17"/>
      <c r="H17" s="17"/>
    </row>
    <row r="18" spans="1:8" ht="14.25" hidden="1" customHeight="1">
      <c r="A18" s="198" t="s">
        <v>20</v>
      </c>
      <c r="B18" s="198"/>
      <c r="C18" s="198"/>
      <c r="D18" s="198"/>
      <c r="E18" s="198"/>
      <c r="F18" s="22"/>
      <c r="G18" s="17"/>
      <c r="H18" s="17"/>
    </row>
    <row r="19" spans="1:8" ht="12.75" hidden="1" customHeight="1">
      <c r="A19" s="198" t="s">
        <v>21</v>
      </c>
      <c r="B19" s="198"/>
      <c r="C19" s="198"/>
      <c r="D19" s="198"/>
      <c r="E19" s="198"/>
      <c r="F19" s="22"/>
      <c r="G19" s="17"/>
      <c r="H19" s="17"/>
    </row>
    <row r="20" spans="1:8" ht="50.45" hidden="1" customHeight="1">
      <c r="A20" s="200" t="s">
        <v>22</v>
      </c>
      <c r="B20" s="200"/>
      <c r="C20" s="200"/>
      <c r="D20" s="200"/>
      <c r="E20" s="200"/>
      <c r="F20" s="14"/>
      <c r="G20" s="21">
        <f>G21+G22</f>
        <v>0</v>
      </c>
      <c r="H20" s="21">
        <f>H21+H22</f>
        <v>0</v>
      </c>
    </row>
    <row r="21" spans="1:8" hidden="1">
      <c r="A21" s="201" t="s">
        <v>23</v>
      </c>
      <c r="B21" s="201"/>
      <c r="C21" s="201"/>
      <c r="D21" s="201"/>
      <c r="E21" s="201"/>
      <c r="F21" s="22"/>
      <c r="G21" s="17"/>
      <c r="H21" s="17"/>
    </row>
    <row r="22" spans="1:8" ht="14.25" hidden="1" customHeight="1">
      <c r="A22" s="198" t="s">
        <v>24</v>
      </c>
      <c r="B22" s="198"/>
      <c r="C22" s="198"/>
      <c r="D22" s="198"/>
      <c r="E22" s="198"/>
      <c r="F22" s="22"/>
      <c r="G22" s="17"/>
      <c r="H22" s="17"/>
    </row>
    <row r="23" spans="1:8" ht="14.25" hidden="1" customHeight="1">
      <c r="A23" s="197" t="s">
        <v>25</v>
      </c>
      <c r="B23" s="197"/>
      <c r="C23" s="197"/>
      <c r="D23" s="197"/>
      <c r="E23" s="197"/>
      <c r="F23" s="14"/>
      <c r="G23" s="21">
        <f>G24+G25</f>
        <v>0</v>
      </c>
      <c r="H23" s="21">
        <f>H24+H25</f>
        <v>0</v>
      </c>
    </row>
    <row r="24" spans="1:8" ht="14.25" hidden="1" customHeight="1">
      <c r="A24" s="198" t="s">
        <v>26</v>
      </c>
      <c r="B24" s="198"/>
      <c r="C24" s="198"/>
      <c r="D24" s="198"/>
      <c r="E24" s="198"/>
      <c r="F24" s="22"/>
      <c r="G24" s="17"/>
      <c r="H24" s="17"/>
    </row>
    <row r="25" spans="1:8" ht="14.25" hidden="1" customHeight="1">
      <c r="A25" s="198" t="s">
        <v>27</v>
      </c>
      <c r="B25" s="198"/>
      <c r="C25" s="198"/>
      <c r="D25" s="198"/>
      <c r="E25" s="198"/>
      <c r="F25" s="22"/>
      <c r="G25" s="17"/>
      <c r="H25" s="17"/>
    </row>
    <row r="26" spans="1:8" ht="28.5" hidden="1" customHeight="1">
      <c r="A26" s="197" t="s">
        <v>28</v>
      </c>
      <c r="B26" s="197"/>
      <c r="C26" s="197"/>
      <c r="D26" s="197"/>
      <c r="E26" s="197"/>
      <c r="F26" s="14"/>
      <c r="G26" s="21">
        <f>G27+G28</f>
        <v>0</v>
      </c>
      <c r="H26" s="21">
        <f>H27+H28</f>
        <v>0</v>
      </c>
    </row>
    <row r="27" spans="1:8" ht="14.25" hidden="1" customHeight="1">
      <c r="A27" s="198" t="s">
        <v>29</v>
      </c>
      <c r="B27" s="198"/>
      <c r="C27" s="198"/>
      <c r="D27" s="198"/>
      <c r="E27" s="198"/>
      <c r="F27" s="22"/>
      <c r="G27" s="24"/>
      <c r="H27" s="24"/>
    </row>
    <row r="28" spans="1:8" ht="14.25" hidden="1" customHeight="1">
      <c r="A28" s="198" t="s">
        <v>30</v>
      </c>
      <c r="B28" s="198"/>
      <c r="C28" s="198"/>
      <c r="D28" s="198"/>
      <c r="E28" s="198"/>
      <c r="F28" s="22"/>
      <c r="G28" s="25"/>
      <c r="H28" s="25"/>
    </row>
    <row r="29" spans="1:8" ht="14.25" hidden="1" customHeight="1">
      <c r="A29" s="197" t="s">
        <v>31</v>
      </c>
      <c r="B29" s="197"/>
      <c r="C29" s="197"/>
      <c r="D29" s="197"/>
      <c r="E29" s="197"/>
      <c r="F29" s="14"/>
      <c r="G29" s="21">
        <f>G30+G31</f>
        <v>0</v>
      </c>
      <c r="H29" s="21">
        <f>H30+H31</f>
        <v>0</v>
      </c>
    </row>
    <row r="30" spans="1:8" ht="14.25" hidden="1" customHeight="1">
      <c r="A30" s="198" t="s">
        <v>32</v>
      </c>
      <c r="B30" s="198"/>
      <c r="C30" s="198"/>
      <c r="D30" s="198"/>
      <c r="E30" s="198"/>
      <c r="F30" s="22"/>
      <c r="G30" s="24"/>
      <c r="H30" s="20"/>
    </row>
    <row r="31" spans="1:8" ht="14.25" hidden="1" customHeight="1">
      <c r="A31" s="198" t="s">
        <v>33</v>
      </c>
      <c r="B31" s="198"/>
      <c r="C31" s="198"/>
      <c r="D31" s="198"/>
      <c r="E31" s="198"/>
      <c r="F31" s="22"/>
      <c r="G31" s="24"/>
      <c r="H31" s="24"/>
    </row>
    <row r="32" spans="1:8" ht="30" customHeight="1">
      <c r="A32" s="202" t="s">
        <v>34</v>
      </c>
      <c r="B32" s="202"/>
      <c r="C32" s="202"/>
      <c r="D32" s="202"/>
      <c r="E32" s="202"/>
      <c r="F32" s="14"/>
      <c r="G32" s="21">
        <f>G11+G12+G13+G14+G15+G16+G20+G23+G26+G29</f>
        <v>-1411</v>
      </c>
      <c r="H32" s="21">
        <f>H11+H12+H13+H14+H15+H16+H20+H23+H26+H29</f>
        <v>28303</v>
      </c>
    </row>
    <row r="33" spans="1:8" ht="33" customHeight="1">
      <c r="A33" s="197" t="s">
        <v>35</v>
      </c>
      <c r="B33" s="197"/>
      <c r="C33" s="197"/>
      <c r="D33" s="197"/>
      <c r="E33" s="197"/>
      <c r="F33" s="14"/>
      <c r="G33" s="26">
        <v>0</v>
      </c>
      <c r="H33" s="24"/>
    </row>
    <row r="34" spans="1:8" ht="32.25" customHeight="1">
      <c r="A34" s="202" t="s">
        <v>36</v>
      </c>
      <c r="B34" s="202"/>
      <c r="C34" s="202"/>
      <c r="D34" s="202"/>
      <c r="E34" s="202"/>
      <c r="F34" s="27"/>
      <c r="G34" s="21">
        <f>G32+G33</f>
        <v>-1411</v>
      </c>
      <c r="H34" s="21">
        <f>H32+H33</f>
        <v>28303</v>
      </c>
    </row>
    <row r="35" spans="1:8" ht="30" hidden="1" customHeight="1" outlineLevel="1">
      <c r="A35" s="197" t="s">
        <v>37</v>
      </c>
      <c r="B35" s="197"/>
      <c r="C35" s="197"/>
      <c r="D35" s="197"/>
      <c r="E35" s="197"/>
      <c r="F35" s="27"/>
      <c r="G35" s="28"/>
      <c r="H35" s="29"/>
    </row>
    <row r="36" spans="1:8" ht="16.5" hidden="1" customHeight="1" outlineLevel="1">
      <c r="A36" s="204" t="s">
        <v>38</v>
      </c>
      <c r="B36" s="204"/>
      <c r="C36" s="204"/>
      <c r="D36" s="204"/>
      <c r="E36" s="204"/>
      <c r="F36" s="30"/>
      <c r="G36" s="31"/>
      <c r="H36" s="31"/>
    </row>
    <row r="37" spans="1:8" collapsed="1">
      <c r="A37" s="205" t="s">
        <v>39</v>
      </c>
      <c r="B37" s="205"/>
      <c r="C37" s="205"/>
      <c r="D37" s="205"/>
      <c r="E37" s="205"/>
      <c r="F37" s="163"/>
      <c r="G37" s="164">
        <f>G34+G35+G36</f>
        <v>-1411</v>
      </c>
      <c r="H37" s="164">
        <f>H34+H35+H36</f>
        <v>28303</v>
      </c>
    </row>
    <row r="38" spans="1:8" s="35" customFormat="1">
      <c r="A38" s="32"/>
      <c r="B38" s="32"/>
      <c r="C38" s="32"/>
      <c r="D38" s="32"/>
      <c r="E38" s="32"/>
      <c r="F38" s="33"/>
      <c r="G38" s="34"/>
      <c r="H38" s="34"/>
    </row>
    <row r="39" spans="1:8" ht="15">
      <c r="A39" s="203"/>
      <c r="B39" s="203"/>
      <c r="C39" s="203"/>
      <c r="D39" s="203"/>
      <c r="E39" s="203"/>
      <c r="F39" s="203"/>
      <c r="G39" s="203"/>
      <c r="H39" s="203"/>
    </row>
    <row r="40" spans="1:8" ht="37.5" customHeight="1">
      <c r="A40" s="36"/>
      <c r="B40" s="37"/>
    </row>
    <row r="41" spans="1:8" ht="20.25" customHeight="1">
      <c r="A41" s="36"/>
      <c r="B41" s="36"/>
    </row>
    <row r="42" spans="1:8" ht="21.75" customHeight="1">
      <c r="A42" s="36"/>
      <c r="B42" s="38"/>
    </row>
    <row r="43" spans="1:8" ht="20.25" customHeight="1">
      <c r="A43" s="36" t="s">
        <v>40</v>
      </c>
      <c r="B43" s="37"/>
    </row>
    <row r="44" spans="1:8" ht="27" customHeight="1">
      <c r="A44" s="36" t="s">
        <v>41</v>
      </c>
      <c r="B44" s="37"/>
    </row>
    <row r="45" spans="1:8">
      <c r="A45" s="37"/>
      <c r="B45" s="37"/>
    </row>
    <row r="46" spans="1:8">
      <c r="A46" s="37" t="s">
        <v>248</v>
      </c>
      <c r="B46" s="37"/>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7:H7 G20:H20">
      <formula1>0</formula1>
      <formula2>0</formula2>
    </dataValidation>
    <dataValidation type="whole" operator="lessThanOrEqual" allowBlank="1" showErrorMessage="1" error="Summai jābūt negatīvai" sqref="G37:H37 G15:H16 G23:H23 G26:H26 G29:H29 H30 G32:H32 G34:H34 G10:H13">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Nr.41503015297&amp;R&amp;"Calibri,Parasts"&amp;11BILANCE par periodu 
no 01.01.2021 līdz 31.03.2021</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9" zoomScaleNormal="74" zoomScaleSheetLayoutView="100" workbookViewId="0">
      <selection activeCell="A55" sqref="A55:C55"/>
    </sheetView>
  </sheetViews>
  <sheetFormatPr defaultColWidth="8.7109375" defaultRowHeight="14.25" outlineLevelRow="1"/>
  <cols>
    <col min="1" max="2" width="8.7109375" style="9"/>
    <col min="3" max="3" width="34.7109375" style="9" customWidth="1"/>
    <col min="4" max="4" width="5" style="9" customWidth="1"/>
    <col min="5" max="5" width="12" style="9" customWidth="1"/>
    <col min="6" max="6" width="11.5703125" style="9" customWidth="1"/>
    <col min="7" max="13" width="0" style="9" hidden="1" customWidth="1"/>
    <col min="14" max="16384" width="8.7109375" style="9"/>
  </cols>
  <sheetData>
    <row r="1" spans="1:13" hidden="1"/>
    <row r="2" spans="1:13">
      <c r="B2" s="10" t="s">
        <v>42</v>
      </c>
      <c r="D2" s="39"/>
    </row>
    <row r="3" spans="1:13" ht="57" customHeight="1">
      <c r="A3" s="206" t="s">
        <v>43</v>
      </c>
      <c r="B3" s="207"/>
      <c r="C3" s="207"/>
      <c r="D3" s="165" t="s">
        <v>6</v>
      </c>
      <c r="E3" s="166" t="s">
        <v>244</v>
      </c>
      <c r="F3" s="167" t="s">
        <v>44</v>
      </c>
    </row>
    <row r="4" spans="1:13">
      <c r="A4" s="208">
        <v>1</v>
      </c>
      <c r="B4" s="209"/>
      <c r="C4" s="209"/>
      <c r="D4" s="22" t="s">
        <v>45</v>
      </c>
      <c r="E4" s="40">
        <v>4</v>
      </c>
      <c r="F4" s="168">
        <v>5</v>
      </c>
    </row>
    <row r="5" spans="1:13">
      <c r="A5" s="210" t="s">
        <v>46</v>
      </c>
      <c r="B5" s="211"/>
      <c r="C5" s="211"/>
      <c r="D5" s="41"/>
      <c r="E5" s="42"/>
      <c r="F5" s="169"/>
    </row>
    <row r="6" spans="1:13">
      <c r="A6" s="170"/>
      <c r="B6" s="43"/>
      <c r="C6" s="44" t="s">
        <v>47</v>
      </c>
      <c r="D6" s="41"/>
      <c r="E6" s="42"/>
      <c r="F6" s="169"/>
    </row>
    <row r="7" spans="1:13" hidden="1" outlineLevel="1">
      <c r="A7" s="212" t="s">
        <v>48</v>
      </c>
      <c r="B7" s="213"/>
      <c r="C7" s="213"/>
      <c r="D7" s="41"/>
      <c r="E7" s="46"/>
      <c r="F7" s="172"/>
    </row>
    <row r="8" spans="1:13" hidden="1" outlineLevel="1">
      <c r="A8" s="214" t="s">
        <v>49</v>
      </c>
      <c r="B8" s="215"/>
      <c r="C8" s="215"/>
      <c r="D8" s="162"/>
      <c r="E8" s="47"/>
      <c r="F8" s="173"/>
    </row>
    <row r="9" spans="1:13" collapsed="1">
      <c r="A9" s="212" t="s">
        <v>51</v>
      </c>
      <c r="B9" s="213"/>
      <c r="C9" s="213"/>
      <c r="D9" s="41" t="s">
        <v>69</v>
      </c>
      <c r="E9" s="47">
        <v>234</v>
      </c>
      <c r="F9" s="173">
        <v>268</v>
      </c>
    </row>
    <row r="10" spans="1:13" hidden="1" outlineLevel="1">
      <c r="A10" s="212" t="s">
        <v>52</v>
      </c>
      <c r="B10" s="213"/>
      <c r="C10" s="213"/>
      <c r="D10" s="41"/>
      <c r="E10" s="47"/>
      <c r="F10" s="174"/>
    </row>
    <row r="11" spans="1:13" hidden="1" outlineLevel="1">
      <c r="A11" s="212" t="s">
        <v>53</v>
      </c>
      <c r="B11" s="213"/>
      <c r="C11" s="213"/>
      <c r="D11" s="41"/>
      <c r="E11" s="29"/>
      <c r="F11" s="175"/>
    </row>
    <row r="12" spans="1:13" collapsed="1">
      <c r="A12" s="216" t="s">
        <v>54</v>
      </c>
      <c r="B12" s="217"/>
      <c r="C12" s="217"/>
      <c r="D12" s="41"/>
      <c r="E12" s="50">
        <f>SUM(E7:E11)</f>
        <v>234</v>
      </c>
      <c r="F12" s="176">
        <f>SUM(F7:F11)</f>
        <v>268</v>
      </c>
    </row>
    <row r="13" spans="1:13">
      <c r="A13" s="170"/>
      <c r="B13" s="43"/>
      <c r="C13" s="44" t="s">
        <v>55</v>
      </c>
      <c r="D13" s="41"/>
      <c r="E13" s="51"/>
      <c r="F13" s="172"/>
    </row>
    <row r="14" spans="1:13">
      <c r="A14" s="212" t="s">
        <v>56</v>
      </c>
      <c r="B14" s="213"/>
      <c r="C14" s="213"/>
      <c r="D14" s="52"/>
      <c r="E14" s="51"/>
      <c r="F14" s="172"/>
    </row>
    <row r="15" spans="1:13">
      <c r="A15" s="212" t="s">
        <v>57</v>
      </c>
      <c r="B15" s="213"/>
      <c r="C15" s="213"/>
      <c r="D15" s="53"/>
      <c r="E15" s="47">
        <v>159728</v>
      </c>
      <c r="F15" s="173">
        <v>160959</v>
      </c>
      <c r="M15" s="35"/>
    </row>
    <row r="16" spans="1:13" hidden="1">
      <c r="A16" s="171" t="s">
        <v>58</v>
      </c>
      <c r="B16" s="45"/>
      <c r="C16" s="54"/>
      <c r="D16" s="41"/>
      <c r="E16" s="51"/>
      <c r="F16" s="172"/>
    </row>
    <row r="17" spans="1:6" hidden="1">
      <c r="A17" s="177" t="s">
        <v>59</v>
      </c>
      <c r="B17" s="56"/>
      <c r="C17" s="57"/>
      <c r="D17" s="58"/>
      <c r="E17" s="59"/>
      <c r="F17" s="178"/>
    </row>
    <row r="18" spans="1:6" hidden="1">
      <c r="A18" s="177" t="s">
        <v>60</v>
      </c>
      <c r="B18" s="56"/>
      <c r="C18" s="57"/>
      <c r="D18" s="41"/>
      <c r="E18" s="59"/>
      <c r="F18" s="178"/>
    </row>
    <row r="19" spans="1:6" hidden="1">
      <c r="A19" s="177" t="s">
        <v>61</v>
      </c>
      <c r="B19" s="56"/>
      <c r="C19" s="57"/>
      <c r="D19" s="41"/>
      <c r="E19" s="59"/>
      <c r="F19" s="178"/>
    </row>
    <row r="20" spans="1:6" hidden="1">
      <c r="A20" s="177" t="s">
        <v>62</v>
      </c>
      <c r="B20" s="55"/>
      <c r="C20" s="60"/>
      <c r="D20" s="22"/>
      <c r="E20" s="47"/>
      <c r="F20" s="174"/>
    </row>
    <row r="21" spans="1:6" hidden="1">
      <c r="A21" s="177" t="s">
        <v>63</v>
      </c>
      <c r="B21" s="55"/>
      <c r="C21" s="56"/>
      <c r="D21" s="22"/>
      <c r="E21" s="47"/>
      <c r="F21" s="174"/>
    </row>
    <row r="22" spans="1:6">
      <c r="A22" s="218" t="s">
        <v>64</v>
      </c>
      <c r="B22" s="219"/>
      <c r="C22" s="219"/>
      <c r="D22" s="22"/>
      <c r="E22" s="47">
        <v>33774</v>
      </c>
      <c r="F22" s="173">
        <v>39149</v>
      </c>
    </row>
    <row r="23" spans="1:6">
      <c r="A23" s="177" t="s">
        <v>65</v>
      </c>
      <c r="B23" s="55"/>
      <c r="C23" s="55"/>
      <c r="D23" s="53"/>
      <c r="E23" s="47">
        <v>28425</v>
      </c>
      <c r="F23" s="173">
        <v>27408</v>
      </c>
    </row>
    <row r="24" spans="1:6" hidden="1">
      <c r="A24" s="177" t="s">
        <v>66</v>
      </c>
      <c r="B24" s="55"/>
      <c r="C24" s="55"/>
      <c r="D24" s="61"/>
      <c r="E24" s="49"/>
      <c r="F24" s="175"/>
    </row>
    <row r="25" spans="1:6" ht="14.25" hidden="1" customHeight="1">
      <c r="A25" s="214" t="s">
        <v>67</v>
      </c>
      <c r="B25" s="215"/>
      <c r="C25" s="215"/>
      <c r="D25" s="61"/>
      <c r="E25" s="49"/>
      <c r="F25" s="175"/>
    </row>
    <row r="26" spans="1:6">
      <c r="A26" s="216" t="s">
        <v>68</v>
      </c>
      <c r="B26" s="217"/>
      <c r="C26" s="217"/>
      <c r="D26" s="41" t="s">
        <v>85</v>
      </c>
      <c r="E26" s="62">
        <f>SUM(E15:E25)</f>
        <v>221927</v>
      </c>
      <c r="F26" s="179">
        <f>SUM(F15:F25)</f>
        <v>227516</v>
      </c>
    </row>
    <row r="27" spans="1:6" hidden="1">
      <c r="A27" s="170"/>
      <c r="B27" s="43"/>
      <c r="C27" s="44" t="s">
        <v>70</v>
      </c>
      <c r="D27" s="41"/>
      <c r="E27" s="46"/>
      <c r="F27" s="172"/>
    </row>
    <row r="28" spans="1:6" ht="14.25" hidden="1" customHeight="1">
      <c r="A28" s="214" t="s">
        <v>71</v>
      </c>
      <c r="B28" s="215"/>
      <c r="C28" s="215"/>
      <c r="D28" s="22"/>
      <c r="E28" s="63"/>
      <c r="F28" s="180"/>
    </row>
    <row r="29" spans="1:6" ht="14.25" hidden="1" customHeight="1">
      <c r="A29" s="214" t="s">
        <v>72</v>
      </c>
      <c r="B29" s="215"/>
      <c r="C29" s="215"/>
      <c r="D29" s="22"/>
      <c r="E29" s="64"/>
      <c r="F29" s="181"/>
    </row>
    <row r="30" spans="1:6" ht="14.25" hidden="1" customHeight="1">
      <c r="A30" s="214" t="s">
        <v>73</v>
      </c>
      <c r="B30" s="215"/>
      <c r="C30" s="215"/>
      <c r="D30" s="22"/>
      <c r="E30" s="64"/>
      <c r="F30" s="181"/>
    </row>
    <row r="31" spans="1:6" ht="14.25" hidden="1" customHeight="1">
      <c r="A31" s="214" t="s">
        <v>74</v>
      </c>
      <c r="B31" s="215"/>
      <c r="C31" s="215"/>
      <c r="D31" s="22"/>
      <c r="E31" s="64"/>
      <c r="F31" s="181"/>
    </row>
    <row r="32" spans="1:6" ht="14.25" hidden="1" customHeight="1">
      <c r="A32" s="214" t="s">
        <v>75</v>
      </c>
      <c r="B32" s="215"/>
      <c r="C32" s="215"/>
      <c r="D32" s="22"/>
      <c r="E32" s="64"/>
      <c r="F32" s="181"/>
    </row>
    <row r="33" spans="1:6" ht="14.25" hidden="1" customHeight="1">
      <c r="A33" s="214" t="s">
        <v>76</v>
      </c>
      <c r="B33" s="215"/>
      <c r="C33" s="215"/>
      <c r="D33" s="22"/>
      <c r="E33" s="64"/>
      <c r="F33" s="181"/>
    </row>
    <row r="34" spans="1:6" ht="14.25" hidden="1" customHeight="1">
      <c r="A34" s="214" t="s">
        <v>77</v>
      </c>
      <c r="B34" s="215"/>
      <c r="C34" s="215"/>
      <c r="D34" s="22"/>
      <c r="E34" s="64"/>
      <c r="F34" s="181"/>
    </row>
    <row r="35" spans="1:6" ht="14.25" hidden="1" customHeight="1">
      <c r="A35" s="214" t="s">
        <v>78</v>
      </c>
      <c r="B35" s="215"/>
      <c r="C35" s="215"/>
      <c r="D35" s="22"/>
      <c r="E35" s="64"/>
      <c r="F35" s="181"/>
    </row>
    <row r="36" spans="1:6" ht="14.25" hidden="1" customHeight="1">
      <c r="A36" s="214" t="s">
        <v>79</v>
      </c>
      <c r="B36" s="215"/>
      <c r="C36" s="215"/>
      <c r="D36" s="22"/>
      <c r="E36" s="64"/>
      <c r="F36" s="181"/>
    </row>
    <row r="37" spans="1:6" hidden="1">
      <c r="A37" s="216" t="s">
        <v>80</v>
      </c>
      <c r="B37" s="217"/>
      <c r="C37" s="217"/>
      <c r="D37" s="41"/>
      <c r="E37" s="62">
        <f>SUM(E28:E36)</f>
        <v>0</v>
      </c>
      <c r="F37" s="179">
        <f>SUM(F28:F36)</f>
        <v>0</v>
      </c>
    </row>
    <row r="38" spans="1:6">
      <c r="A38" s="220" t="s">
        <v>81</v>
      </c>
      <c r="B38" s="221"/>
      <c r="C38" s="221"/>
      <c r="D38" s="41"/>
      <c r="E38" s="62">
        <f>E37+E26+E12</f>
        <v>222161</v>
      </c>
      <c r="F38" s="179">
        <f>F37+F26+F12</f>
        <v>227784</v>
      </c>
    </row>
    <row r="39" spans="1:6">
      <c r="A39" s="220" t="s">
        <v>82</v>
      </c>
      <c r="B39" s="221"/>
      <c r="C39" s="221"/>
      <c r="D39" s="41"/>
      <c r="E39" s="46"/>
      <c r="F39" s="172"/>
    </row>
    <row r="40" spans="1:6">
      <c r="A40" s="170"/>
      <c r="B40" s="43"/>
      <c r="C40" s="44" t="s">
        <v>83</v>
      </c>
      <c r="D40" s="41"/>
      <c r="E40" s="46"/>
      <c r="F40" s="172"/>
    </row>
    <row r="41" spans="1:6">
      <c r="A41" s="212" t="s">
        <v>84</v>
      </c>
      <c r="B41" s="213"/>
      <c r="C41" s="213"/>
      <c r="D41" s="41" t="s">
        <v>94</v>
      </c>
      <c r="E41" s="65">
        <v>5387</v>
      </c>
      <c r="F41" s="182">
        <v>4312</v>
      </c>
    </row>
    <row r="42" spans="1:6" hidden="1">
      <c r="A42" s="212" t="s">
        <v>86</v>
      </c>
      <c r="B42" s="213"/>
      <c r="C42" s="213"/>
      <c r="D42" s="41"/>
      <c r="E42" s="65"/>
      <c r="F42" s="183"/>
    </row>
    <row r="43" spans="1:6" hidden="1">
      <c r="A43" s="212" t="s">
        <v>87</v>
      </c>
      <c r="B43" s="213"/>
      <c r="C43" s="213"/>
      <c r="D43" s="41"/>
      <c r="E43" s="65"/>
      <c r="F43" s="183"/>
    </row>
    <row r="44" spans="1:6" hidden="1">
      <c r="A44" s="212" t="s">
        <v>88</v>
      </c>
      <c r="B44" s="213"/>
      <c r="C44" s="213"/>
      <c r="D44" s="41"/>
      <c r="E44" s="65"/>
      <c r="F44" s="183"/>
    </row>
    <row r="45" spans="1:6" hidden="1">
      <c r="A45" s="184" t="s">
        <v>89</v>
      </c>
      <c r="B45" s="66"/>
      <c r="C45" s="66"/>
      <c r="D45" s="41"/>
      <c r="E45" s="65"/>
      <c r="F45" s="183"/>
    </row>
    <row r="46" spans="1:6" hidden="1">
      <c r="A46" s="184" t="s">
        <v>90</v>
      </c>
      <c r="B46" s="66"/>
      <c r="C46" s="66"/>
      <c r="D46" s="41"/>
      <c r="E46" s="65"/>
      <c r="F46" s="182"/>
    </row>
    <row r="47" spans="1:6" hidden="1">
      <c r="A47" s="184" t="s">
        <v>61</v>
      </c>
      <c r="B47" s="66"/>
      <c r="C47" s="66"/>
      <c r="D47" s="41"/>
      <c r="E47" s="65"/>
      <c r="F47" s="183"/>
    </row>
    <row r="48" spans="1:6" hidden="1">
      <c r="A48" s="212" t="s">
        <v>91</v>
      </c>
      <c r="B48" s="213"/>
      <c r="C48" s="213"/>
      <c r="D48" s="41"/>
      <c r="E48" s="46"/>
      <c r="F48" s="172"/>
    </row>
    <row r="49" spans="1:16">
      <c r="A49" s="216" t="s">
        <v>54</v>
      </c>
      <c r="B49" s="217"/>
      <c r="C49" s="217"/>
      <c r="D49" s="41"/>
      <c r="E49" s="62">
        <f>SUM(E41:E48)</f>
        <v>5387</v>
      </c>
      <c r="F49" s="179">
        <f>SUM(F41:F48)</f>
        <v>4312</v>
      </c>
    </row>
    <row r="50" spans="1:16">
      <c r="A50" s="170"/>
      <c r="B50" s="44"/>
      <c r="C50" s="44"/>
      <c r="D50" s="67"/>
      <c r="E50" s="68"/>
      <c r="F50" s="185"/>
      <c r="P50" s="9">
        <v>0</v>
      </c>
    </row>
    <row r="51" spans="1:16">
      <c r="A51" s="170"/>
      <c r="B51" s="43"/>
      <c r="C51" s="44" t="s">
        <v>92</v>
      </c>
      <c r="D51" s="41"/>
      <c r="E51" s="46"/>
      <c r="F51" s="172"/>
    </row>
    <row r="52" spans="1:16" ht="14.25" customHeight="1">
      <c r="A52" s="214" t="s">
        <v>93</v>
      </c>
      <c r="B52" s="215"/>
      <c r="C52" s="215"/>
      <c r="D52" s="22" t="s">
        <v>98</v>
      </c>
      <c r="E52" s="65">
        <v>24778</v>
      </c>
      <c r="F52" s="182">
        <v>28207</v>
      </c>
    </row>
    <row r="53" spans="1:16" ht="14.25" hidden="1" customHeight="1">
      <c r="A53" s="214" t="s">
        <v>95</v>
      </c>
      <c r="B53" s="215"/>
      <c r="C53" s="215"/>
      <c r="D53" s="22"/>
      <c r="E53" s="65"/>
      <c r="F53" s="183"/>
    </row>
    <row r="54" spans="1:16" ht="14.25" hidden="1" customHeight="1">
      <c r="A54" s="214" t="s">
        <v>96</v>
      </c>
      <c r="B54" s="215"/>
      <c r="C54" s="215"/>
      <c r="D54" s="22"/>
      <c r="E54" s="49"/>
      <c r="F54" s="175"/>
    </row>
    <row r="55" spans="1:16" ht="14.25" customHeight="1">
      <c r="A55" s="214" t="s">
        <v>97</v>
      </c>
      <c r="B55" s="215"/>
      <c r="C55" s="215"/>
      <c r="D55" s="22" t="s">
        <v>102</v>
      </c>
      <c r="E55" s="69">
        <v>58600</v>
      </c>
      <c r="F55" s="186">
        <v>58600</v>
      </c>
    </row>
    <row r="56" spans="1:16" ht="14.25" hidden="1" customHeight="1">
      <c r="A56" s="214" t="s">
        <v>99</v>
      </c>
      <c r="B56" s="215"/>
      <c r="C56" s="215"/>
      <c r="D56" s="22"/>
      <c r="E56" s="70"/>
      <c r="F56" s="187">
        <v>0</v>
      </c>
    </row>
    <row r="57" spans="1:16" ht="14.25" hidden="1" customHeight="1">
      <c r="A57" s="214" t="s">
        <v>100</v>
      </c>
      <c r="B57" s="215"/>
      <c r="C57" s="215"/>
      <c r="D57" s="22"/>
      <c r="E57" s="49"/>
      <c r="F57" s="175"/>
    </row>
    <row r="58" spans="1:16" ht="14.25" customHeight="1">
      <c r="A58" s="214" t="s">
        <v>101</v>
      </c>
      <c r="B58" s="215"/>
      <c r="C58" s="215"/>
      <c r="D58" s="22" t="s">
        <v>110</v>
      </c>
      <c r="E58" s="65">
        <v>540</v>
      </c>
      <c r="F58" s="182">
        <v>357</v>
      </c>
    </row>
    <row r="59" spans="1:16" ht="14.25" hidden="1" customHeight="1">
      <c r="A59" s="214" t="s">
        <v>103</v>
      </c>
      <c r="B59" s="215"/>
      <c r="C59" s="215"/>
      <c r="D59" s="22"/>
      <c r="E59" s="64"/>
      <c r="F59" s="181"/>
    </row>
    <row r="60" spans="1:16">
      <c r="A60" s="170"/>
      <c r="B60" s="44"/>
      <c r="C60" s="71" t="s">
        <v>80</v>
      </c>
      <c r="D60" s="41"/>
      <c r="E60" s="62">
        <f>SUM(E52:E59)</f>
        <v>83918</v>
      </c>
      <c r="F60" s="179">
        <f>SUM(F52:F59)</f>
        <v>87164</v>
      </c>
    </row>
    <row r="61" spans="1:16" hidden="1" outlineLevel="1">
      <c r="A61" s="170"/>
      <c r="B61" s="43"/>
      <c r="C61" s="44" t="s">
        <v>104</v>
      </c>
      <c r="D61" s="41"/>
      <c r="E61" s="46"/>
      <c r="F61" s="172"/>
    </row>
    <row r="62" spans="1:16" hidden="1" outlineLevel="1">
      <c r="A62" s="212" t="s">
        <v>71</v>
      </c>
      <c r="B62" s="213"/>
      <c r="C62" s="213"/>
      <c r="D62" s="41"/>
      <c r="E62" s="46"/>
      <c r="F62" s="172"/>
    </row>
    <row r="63" spans="1:16" hidden="1" outlineLevel="1">
      <c r="A63" s="212" t="s">
        <v>105</v>
      </c>
      <c r="B63" s="213"/>
      <c r="C63" s="213"/>
      <c r="D63" s="41"/>
      <c r="E63" s="46"/>
      <c r="F63" s="172"/>
    </row>
    <row r="64" spans="1:16" hidden="1" outlineLevel="1">
      <c r="A64" s="212" t="s">
        <v>106</v>
      </c>
      <c r="B64" s="213"/>
      <c r="C64" s="213"/>
      <c r="D64" s="41"/>
      <c r="E64" s="46"/>
      <c r="F64" s="172"/>
    </row>
    <row r="65" spans="1:6" hidden="1" outlineLevel="1">
      <c r="A65" s="212" t="s">
        <v>107</v>
      </c>
      <c r="B65" s="213"/>
      <c r="C65" s="213"/>
      <c r="D65" s="41"/>
      <c r="E65" s="46"/>
      <c r="F65" s="172"/>
    </row>
    <row r="66" spans="1:6" hidden="1" outlineLevel="1">
      <c r="A66" s="170"/>
      <c r="B66" s="44"/>
      <c r="C66" s="71" t="s">
        <v>108</v>
      </c>
      <c r="D66" s="41"/>
      <c r="E66" s="62">
        <f>SUM(E62:E65)</f>
        <v>0</v>
      </c>
      <c r="F66" s="179">
        <v>0</v>
      </c>
    </row>
    <row r="67" spans="1:6" collapsed="1">
      <c r="A67" s="170"/>
      <c r="B67" s="43"/>
      <c r="C67" s="44" t="s">
        <v>109</v>
      </c>
      <c r="D67" s="41" t="s">
        <v>117</v>
      </c>
      <c r="E67" s="46">
        <v>208283</v>
      </c>
      <c r="F67" s="172">
        <v>212053</v>
      </c>
    </row>
    <row r="68" spans="1:6">
      <c r="A68" s="170"/>
      <c r="B68" s="44"/>
      <c r="C68" s="71" t="s">
        <v>111</v>
      </c>
      <c r="D68" s="41"/>
      <c r="E68" s="46">
        <f>SUM(E67)</f>
        <v>208283</v>
      </c>
      <c r="F68" s="172">
        <f>SUM(F67)</f>
        <v>212053</v>
      </c>
    </row>
    <row r="69" spans="1:6">
      <c r="A69" s="170" t="s">
        <v>112</v>
      </c>
      <c r="B69" s="44"/>
      <c r="C69" s="44"/>
      <c r="D69" s="41"/>
      <c r="E69" s="62">
        <f>E66+E60+E50+E49+E68</f>
        <v>297588</v>
      </c>
      <c r="F69" s="179">
        <f>F66+F60+F50+F49+F68</f>
        <v>303529</v>
      </c>
    </row>
    <row r="70" spans="1:6">
      <c r="A70" s="222" t="s">
        <v>42</v>
      </c>
      <c r="B70" s="223"/>
      <c r="C70" s="223"/>
      <c r="D70" s="188"/>
      <c r="E70" s="189">
        <f>E69+E38</f>
        <v>519749</v>
      </c>
      <c r="F70" s="190">
        <f>F69+F38</f>
        <v>531313</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Nr41503015297&amp;R&amp;"Calibri,Parasts"&amp;11BILANCE  par periodu 
no 01.01.2021 līdz 31.03.2021</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
  <sheetViews>
    <sheetView tabSelected="1" view="pageBreakPreview" zoomScale="90" zoomScaleNormal="74" zoomScaleSheetLayoutView="90" workbookViewId="0">
      <selection activeCell="C64" sqref="C64"/>
    </sheetView>
  </sheetViews>
  <sheetFormatPr defaultColWidth="8.7109375" defaultRowHeight="14.25" outlineLevelRow="1"/>
  <cols>
    <col min="1" max="1" width="4" style="9" customWidth="1"/>
    <col min="2" max="2" width="6.7109375" style="9" customWidth="1"/>
    <col min="3" max="3" width="44" style="9" customWidth="1"/>
    <col min="4" max="4" width="6.5703125" style="9" customWidth="1"/>
    <col min="5" max="5" width="12.140625" style="9" customWidth="1"/>
    <col min="6" max="6" width="13" style="9" customWidth="1"/>
    <col min="7" max="16384" width="8.7109375" style="9"/>
  </cols>
  <sheetData>
    <row r="2" spans="1:6">
      <c r="B2" s="10" t="s">
        <v>42</v>
      </c>
      <c r="D2" s="39"/>
    </row>
    <row r="3" spans="1:6" ht="42.75" customHeight="1">
      <c r="A3" s="224" t="s">
        <v>113</v>
      </c>
      <c r="B3" s="224"/>
      <c r="C3" s="224"/>
      <c r="D3" s="11" t="s">
        <v>6</v>
      </c>
      <c r="E3" s="12" t="s">
        <v>245</v>
      </c>
      <c r="F3" s="12" t="s">
        <v>114</v>
      </c>
    </row>
    <row r="4" spans="1:6">
      <c r="A4" s="227">
        <v>1</v>
      </c>
      <c r="B4" s="228"/>
      <c r="C4" s="229"/>
      <c r="D4" s="72">
        <v>3</v>
      </c>
      <c r="E4" s="72">
        <v>4</v>
      </c>
      <c r="F4" s="72">
        <v>5</v>
      </c>
    </row>
    <row r="5" spans="1:6">
      <c r="A5" s="73"/>
      <c r="B5" s="74"/>
      <c r="C5" s="75" t="s">
        <v>115</v>
      </c>
      <c r="D5" s="76"/>
      <c r="E5" s="77"/>
      <c r="F5" s="77"/>
    </row>
    <row r="6" spans="1:6">
      <c r="A6" s="225" t="s">
        <v>116</v>
      </c>
      <c r="B6" s="225"/>
      <c r="C6" s="225"/>
      <c r="D6" s="76" t="s">
        <v>120</v>
      </c>
      <c r="E6" s="77">
        <v>414901</v>
      </c>
      <c r="F6" s="77">
        <v>414901</v>
      </c>
    </row>
    <row r="7" spans="1:6" hidden="1" outlineLevel="1">
      <c r="A7" s="225" t="s">
        <v>118</v>
      </c>
      <c r="B7" s="225"/>
      <c r="C7" s="225"/>
      <c r="D7" s="76"/>
      <c r="E7" s="77"/>
      <c r="F7" s="77"/>
    </row>
    <row r="8" spans="1:6" collapsed="1">
      <c r="A8" s="225" t="s">
        <v>119</v>
      </c>
      <c r="B8" s="225"/>
      <c r="C8" s="225"/>
      <c r="D8" s="76" t="s">
        <v>153</v>
      </c>
      <c r="E8" s="77">
        <v>753</v>
      </c>
      <c r="F8" s="77">
        <v>753</v>
      </c>
    </row>
    <row r="9" spans="1:6" hidden="1" outlineLevel="1">
      <c r="A9" s="73" t="s">
        <v>121</v>
      </c>
      <c r="B9" s="78"/>
      <c r="C9" s="79"/>
      <c r="D9" s="76"/>
      <c r="E9" s="77"/>
      <c r="F9" s="77"/>
    </row>
    <row r="10" spans="1:6" collapsed="1">
      <c r="A10" s="225" t="s">
        <v>122</v>
      </c>
      <c r="B10" s="225"/>
      <c r="C10" s="225"/>
      <c r="D10" s="76"/>
      <c r="E10" s="77"/>
      <c r="F10" s="77"/>
    </row>
    <row r="11" spans="1:6" hidden="1">
      <c r="A11" s="80"/>
      <c r="B11" s="81"/>
      <c r="C11" s="79" t="s">
        <v>123</v>
      </c>
      <c r="D11" s="76"/>
      <c r="E11" s="77"/>
      <c r="F11" s="77"/>
    </row>
    <row r="12" spans="1:6">
      <c r="A12" s="80"/>
      <c r="B12" s="81"/>
      <c r="C12" s="79" t="s">
        <v>124</v>
      </c>
      <c r="D12" s="76"/>
      <c r="E12" s="77">
        <v>0</v>
      </c>
      <c r="F12" s="77"/>
    </row>
    <row r="13" spans="1:6" hidden="1">
      <c r="A13" s="80"/>
      <c r="B13" s="81"/>
      <c r="C13" s="79" t="s">
        <v>125</v>
      </c>
      <c r="D13" s="76"/>
      <c r="E13" s="77"/>
      <c r="F13" s="77"/>
    </row>
    <row r="14" spans="1:6" hidden="1">
      <c r="A14" s="80"/>
      <c r="B14" s="81"/>
      <c r="C14" s="79" t="s">
        <v>126</v>
      </c>
      <c r="D14" s="76"/>
      <c r="E14" s="77"/>
      <c r="F14" s="77"/>
    </row>
    <row r="15" spans="1:6" hidden="1">
      <c r="A15" s="82"/>
      <c r="B15" s="81"/>
      <c r="C15" s="79" t="s">
        <v>127</v>
      </c>
      <c r="D15" s="76"/>
      <c r="E15" s="77"/>
      <c r="F15" s="77"/>
    </row>
    <row r="16" spans="1:6">
      <c r="A16" s="226" t="s">
        <v>128</v>
      </c>
      <c r="B16" s="226"/>
      <c r="C16" s="226"/>
      <c r="D16" s="76"/>
      <c r="E16" s="83">
        <f>SUM(E11:E15)</f>
        <v>0</v>
      </c>
      <c r="F16" s="83">
        <f>SUM(F11:F15)</f>
        <v>0</v>
      </c>
    </row>
    <row r="17" spans="1:6">
      <c r="A17" s="225" t="s">
        <v>129</v>
      </c>
      <c r="B17" s="225"/>
      <c r="C17" s="225"/>
      <c r="D17" s="76"/>
      <c r="E17" s="84"/>
      <c r="F17" s="84"/>
    </row>
    <row r="18" spans="1:6" ht="27.75" customHeight="1">
      <c r="A18" s="80"/>
      <c r="B18" s="231" t="s">
        <v>130</v>
      </c>
      <c r="C18" s="232"/>
      <c r="D18" s="76"/>
      <c r="E18" s="85">
        <v>41670</v>
      </c>
      <c r="F18" s="85">
        <v>13367</v>
      </c>
    </row>
    <row r="19" spans="1:6">
      <c r="A19" s="80"/>
      <c r="B19" s="78" t="s">
        <v>131</v>
      </c>
      <c r="C19" s="86"/>
      <c r="D19" s="76"/>
      <c r="E19" s="85">
        <v>-1411</v>
      </c>
      <c r="F19" s="85">
        <v>28303</v>
      </c>
    </row>
    <row r="20" spans="1:6">
      <c r="A20" s="230" t="s">
        <v>81</v>
      </c>
      <c r="B20" s="230"/>
      <c r="C20" s="230"/>
      <c r="D20" s="76"/>
      <c r="E20" s="83">
        <f>SUM(E6:E15)+SUM(E18:E19)</f>
        <v>455913</v>
      </c>
      <c r="F20" s="83">
        <f>SUM(F6:F15)+SUM(F18:F19)</f>
        <v>457324</v>
      </c>
    </row>
    <row r="21" spans="1:6" hidden="1">
      <c r="A21" s="87"/>
      <c r="B21" s="88"/>
      <c r="C21" s="75" t="s">
        <v>132</v>
      </c>
      <c r="D21" s="76"/>
      <c r="E21" s="84"/>
      <c r="F21" s="84"/>
    </row>
    <row r="22" spans="1:6" hidden="1">
      <c r="A22" s="225" t="s">
        <v>133</v>
      </c>
      <c r="B22" s="225"/>
      <c r="C22" s="225"/>
      <c r="D22" s="76"/>
      <c r="E22" s="84"/>
      <c r="F22" s="84"/>
    </row>
    <row r="23" spans="1:6" hidden="1">
      <c r="A23" s="73" t="s">
        <v>134</v>
      </c>
      <c r="B23" s="78"/>
      <c r="C23" s="79"/>
      <c r="D23" s="76"/>
      <c r="E23" s="89"/>
      <c r="F23" s="89"/>
    </row>
    <row r="24" spans="1:6" hidden="1">
      <c r="A24" s="225" t="s">
        <v>135</v>
      </c>
      <c r="B24" s="225"/>
      <c r="C24" s="225"/>
      <c r="D24" s="76"/>
      <c r="E24" s="65">
        <v>0</v>
      </c>
      <c r="F24" s="65">
        <v>0</v>
      </c>
    </row>
    <row r="25" spans="1:6" hidden="1">
      <c r="A25" s="226" t="s">
        <v>112</v>
      </c>
      <c r="B25" s="226"/>
      <c r="C25" s="226"/>
      <c r="D25" s="76"/>
      <c r="E25" s="90">
        <f>E22+E24</f>
        <v>0</v>
      </c>
      <c r="F25" s="90">
        <f>F22+F24</f>
        <v>0</v>
      </c>
    </row>
    <row r="26" spans="1:6" hidden="1">
      <c r="A26" s="73"/>
      <c r="B26" s="81"/>
      <c r="C26" s="75" t="s">
        <v>136</v>
      </c>
      <c r="D26" s="91"/>
      <c r="E26" s="92"/>
      <c r="F26" s="92"/>
    </row>
    <row r="27" spans="1:6" hidden="1">
      <c r="A27" s="87"/>
      <c r="B27" s="88" t="s">
        <v>137</v>
      </c>
      <c r="C27" s="93"/>
      <c r="D27" s="76"/>
      <c r="E27" s="84"/>
      <c r="F27" s="84"/>
    </row>
    <row r="28" spans="1:6" hidden="1">
      <c r="A28" s="225" t="s">
        <v>138</v>
      </c>
      <c r="B28" s="225"/>
      <c r="C28" s="225"/>
      <c r="D28" s="76"/>
      <c r="E28" s="84"/>
      <c r="F28" s="84"/>
    </row>
    <row r="29" spans="1:6" hidden="1">
      <c r="A29" s="225" t="s">
        <v>139</v>
      </c>
      <c r="B29" s="225"/>
      <c r="C29" s="225"/>
      <c r="D29" s="76"/>
      <c r="E29" s="84"/>
      <c r="F29" s="84"/>
    </row>
    <row r="30" spans="1:6" hidden="1">
      <c r="A30" s="225" t="s">
        <v>140</v>
      </c>
      <c r="B30" s="225"/>
      <c r="C30" s="225"/>
      <c r="D30" s="76"/>
      <c r="E30" s="84"/>
      <c r="F30" s="84"/>
    </row>
    <row r="31" spans="1:6" hidden="1">
      <c r="A31" s="225" t="s">
        <v>141</v>
      </c>
      <c r="B31" s="225"/>
      <c r="C31" s="225"/>
      <c r="D31" s="76"/>
      <c r="E31" s="48"/>
      <c r="F31" s="48"/>
    </row>
    <row r="32" spans="1:6" hidden="1">
      <c r="A32" s="225" t="s">
        <v>142</v>
      </c>
      <c r="B32" s="225"/>
      <c r="C32" s="225"/>
      <c r="D32" s="76"/>
      <c r="E32" s="48"/>
      <c r="F32" s="48"/>
    </row>
    <row r="33" spans="1:6" hidden="1">
      <c r="A33" s="225" t="s">
        <v>143</v>
      </c>
      <c r="B33" s="225"/>
      <c r="C33" s="225"/>
      <c r="D33" s="76"/>
      <c r="E33" s="48"/>
      <c r="F33" s="48"/>
    </row>
    <row r="34" spans="1:6" hidden="1">
      <c r="A34" s="225" t="s">
        <v>144</v>
      </c>
      <c r="B34" s="225"/>
      <c r="C34" s="225"/>
      <c r="D34" s="76"/>
      <c r="E34" s="48"/>
      <c r="F34" s="48"/>
    </row>
    <row r="35" spans="1:6" hidden="1">
      <c r="A35" s="225" t="s">
        <v>145</v>
      </c>
      <c r="B35" s="225"/>
      <c r="C35" s="225"/>
      <c r="D35" s="76"/>
      <c r="E35" s="48"/>
      <c r="F35" s="48"/>
    </row>
    <row r="36" spans="1:6" hidden="1">
      <c r="A36" s="225" t="s">
        <v>146</v>
      </c>
      <c r="B36" s="225"/>
      <c r="C36" s="225"/>
      <c r="D36" s="76"/>
      <c r="E36" s="48"/>
      <c r="F36" s="48"/>
    </row>
    <row r="37" spans="1:6" hidden="1">
      <c r="A37" s="225" t="s">
        <v>147</v>
      </c>
      <c r="B37" s="225"/>
      <c r="C37" s="225"/>
      <c r="D37" s="76"/>
      <c r="E37" s="48"/>
      <c r="F37" s="48"/>
    </row>
    <row r="38" spans="1:6" hidden="1">
      <c r="A38" s="225" t="s">
        <v>148</v>
      </c>
      <c r="B38" s="225"/>
      <c r="C38" s="225"/>
      <c r="D38" s="76"/>
      <c r="E38" s="48"/>
      <c r="F38" s="48"/>
    </row>
    <row r="39" spans="1:6" hidden="1">
      <c r="A39" s="225" t="s">
        <v>149</v>
      </c>
      <c r="B39" s="225"/>
      <c r="C39" s="225"/>
      <c r="D39" s="76"/>
      <c r="E39" s="48"/>
      <c r="F39" s="48"/>
    </row>
    <row r="40" spans="1:6" hidden="1">
      <c r="A40" s="225" t="s">
        <v>150</v>
      </c>
      <c r="B40" s="225"/>
      <c r="C40" s="225"/>
      <c r="D40" s="76"/>
      <c r="E40" s="65"/>
      <c r="F40" s="65"/>
    </row>
    <row r="41" spans="1:6" hidden="1">
      <c r="A41" s="225" t="s">
        <v>151</v>
      </c>
      <c r="B41" s="225"/>
      <c r="C41" s="225"/>
      <c r="D41" s="94"/>
      <c r="E41" s="84"/>
      <c r="F41" s="84"/>
    </row>
    <row r="42" spans="1:6" hidden="1">
      <c r="A42" s="230"/>
      <c r="B42" s="230"/>
      <c r="C42" s="230"/>
      <c r="D42" s="91"/>
      <c r="E42" s="84"/>
      <c r="F42" s="84"/>
    </row>
    <row r="43" spans="1:6" hidden="1">
      <c r="A43" s="226" t="s">
        <v>54</v>
      </c>
      <c r="B43" s="226"/>
      <c r="C43" s="226"/>
      <c r="D43" s="76"/>
      <c r="E43" s="83">
        <f>SUM(E29:E42)</f>
        <v>0</v>
      </c>
      <c r="F43" s="83">
        <f>SUM(F29:F42)</f>
        <v>0</v>
      </c>
    </row>
    <row r="44" spans="1:6">
      <c r="A44" s="80"/>
      <c r="B44" s="81" t="s">
        <v>152</v>
      </c>
      <c r="C44" s="75"/>
      <c r="D44" s="91"/>
      <c r="E44" s="84"/>
      <c r="F44" s="84"/>
    </row>
    <row r="45" spans="1:6" hidden="1">
      <c r="A45" s="225" t="s">
        <v>138</v>
      </c>
      <c r="B45" s="225"/>
      <c r="C45" s="225"/>
      <c r="D45" s="76"/>
      <c r="E45" s="84"/>
      <c r="F45" s="84"/>
    </row>
    <row r="46" spans="1:6" hidden="1">
      <c r="A46" s="225" t="s">
        <v>139</v>
      </c>
      <c r="B46" s="225"/>
      <c r="C46" s="225"/>
      <c r="D46" s="76"/>
      <c r="E46" s="84"/>
      <c r="F46" s="84"/>
    </row>
    <row r="47" spans="1:6" hidden="1">
      <c r="A47" s="225" t="s">
        <v>140</v>
      </c>
      <c r="B47" s="225"/>
      <c r="C47" s="225"/>
      <c r="D47" s="76"/>
      <c r="E47" s="85"/>
      <c r="F47" s="85"/>
    </row>
    <row r="48" spans="1:6" hidden="1">
      <c r="A48" s="225" t="s">
        <v>141</v>
      </c>
      <c r="B48" s="225"/>
      <c r="C48" s="225"/>
      <c r="D48" s="76"/>
      <c r="E48" s="65"/>
      <c r="F48" s="65"/>
    </row>
    <row r="49" spans="1:8" hidden="1">
      <c r="A49" s="225" t="s">
        <v>142</v>
      </c>
      <c r="B49" s="225"/>
      <c r="C49" s="225"/>
      <c r="D49" s="76"/>
      <c r="E49" s="95"/>
      <c r="F49" s="65"/>
    </row>
    <row r="50" spans="1:8">
      <c r="A50" s="225" t="s">
        <v>143</v>
      </c>
      <c r="B50" s="225"/>
      <c r="C50" s="225"/>
      <c r="D50" s="76" t="s">
        <v>154</v>
      </c>
      <c r="E50" s="29">
        <v>3268</v>
      </c>
      <c r="F50" s="29">
        <v>3242</v>
      </c>
    </row>
    <row r="51" spans="1:8" hidden="1">
      <c r="A51" s="225" t="s">
        <v>144</v>
      </c>
      <c r="B51" s="225"/>
      <c r="C51" s="225"/>
      <c r="D51" s="76"/>
      <c r="E51" s="29"/>
      <c r="F51" s="29"/>
    </row>
    <row r="52" spans="1:8" hidden="1">
      <c r="A52" s="225" t="s">
        <v>145</v>
      </c>
      <c r="B52" s="225"/>
      <c r="C52" s="225"/>
      <c r="D52" s="76"/>
      <c r="E52" s="91"/>
      <c r="F52" s="29"/>
    </row>
    <row r="53" spans="1:8" hidden="1">
      <c r="A53" s="225" t="s">
        <v>146</v>
      </c>
      <c r="B53" s="225"/>
      <c r="C53" s="225"/>
      <c r="D53" s="76"/>
      <c r="E53" s="91"/>
      <c r="F53" s="96"/>
    </row>
    <row r="54" spans="1:8" ht="27.75" customHeight="1">
      <c r="A54" s="233" t="s">
        <v>147</v>
      </c>
      <c r="B54" s="233"/>
      <c r="C54" s="233"/>
      <c r="D54" s="76" t="s">
        <v>156</v>
      </c>
      <c r="E54" s="97">
        <v>18504</v>
      </c>
      <c r="F54" s="98">
        <v>21077</v>
      </c>
    </row>
    <row r="55" spans="1:8">
      <c r="A55" s="225" t="s">
        <v>155</v>
      </c>
      <c r="B55" s="225"/>
      <c r="C55" s="225"/>
      <c r="D55" s="76" t="s">
        <v>160</v>
      </c>
      <c r="E55" s="99">
        <v>24723</v>
      </c>
      <c r="F55" s="47">
        <v>28333</v>
      </c>
    </row>
    <row r="56" spans="1:8" hidden="1">
      <c r="A56" s="225" t="s">
        <v>157</v>
      </c>
      <c r="B56" s="225"/>
      <c r="C56" s="225"/>
      <c r="D56" s="76"/>
      <c r="E56" s="100"/>
      <c r="F56" s="48"/>
    </row>
    <row r="57" spans="1:8" hidden="1">
      <c r="A57" s="225" t="s">
        <v>158</v>
      </c>
      <c r="B57" s="225"/>
      <c r="C57" s="225"/>
      <c r="D57" s="76"/>
      <c r="E57" s="101"/>
      <c r="F57" s="48"/>
    </row>
    <row r="58" spans="1:8">
      <c r="A58" s="225" t="s">
        <v>159</v>
      </c>
      <c r="B58" s="225"/>
      <c r="C58" s="225"/>
      <c r="D58" s="76" t="s">
        <v>242</v>
      </c>
      <c r="E58" s="102">
        <v>17341</v>
      </c>
      <c r="F58" s="47">
        <v>21336</v>
      </c>
    </row>
    <row r="59" spans="1:8" hidden="1">
      <c r="A59" s="73" t="s">
        <v>161</v>
      </c>
      <c r="B59" s="78"/>
      <c r="C59" s="79"/>
      <c r="D59" s="76"/>
      <c r="E59" s="103"/>
      <c r="F59" s="84"/>
    </row>
    <row r="60" spans="1:8" hidden="1">
      <c r="A60" s="104"/>
      <c r="B60" s="105"/>
      <c r="C60" s="106"/>
      <c r="D60" s="91"/>
      <c r="E60" s="84"/>
      <c r="F60" s="84"/>
    </row>
    <row r="61" spans="1:8">
      <c r="A61" s="234" t="s">
        <v>68</v>
      </c>
      <c r="B61" s="234"/>
      <c r="C61" s="234"/>
      <c r="D61" s="76"/>
      <c r="E61" s="83">
        <f>SUM(E45:E60)</f>
        <v>63836</v>
      </c>
      <c r="F61" s="83">
        <f>SUM(F45:F60)</f>
        <v>73988</v>
      </c>
    </row>
    <row r="62" spans="1:8">
      <c r="A62" s="226" t="s">
        <v>162</v>
      </c>
      <c r="B62" s="226"/>
      <c r="C62" s="226"/>
      <c r="D62" s="76"/>
      <c r="E62" s="83">
        <f>E61+E43</f>
        <v>63836</v>
      </c>
      <c r="F62" s="83">
        <f>F61+F43</f>
        <v>73988</v>
      </c>
    </row>
    <row r="63" spans="1:8">
      <c r="A63" s="226" t="s">
        <v>42</v>
      </c>
      <c r="B63" s="226"/>
      <c r="C63" s="226"/>
      <c r="D63" s="76"/>
      <c r="E63" s="83">
        <f>E62+E25+E20</f>
        <v>519749</v>
      </c>
      <c r="F63" s="83">
        <f>F62+F25+F20</f>
        <v>531312</v>
      </c>
      <c r="G63" s="107">
        <f>E63-Aktivs!E70</f>
        <v>0</v>
      </c>
      <c r="H63" s="107">
        <f>F63-Aktivs!F70</f>
        <v>-1</v>
      </c>
    </row>
    <row r="64" spans="1:8" s="35" customFormat="1">
      <c r="A64" s="108"/>
      <c r="B64" s="108"/>
      <c r="C64" s="108"/>
      <c r="D64" s="109"/>
      <c r="E64" s="110"/>
      <c r="F64" s="110"/>
    </row>
    <row r="65" spans="1:5" ht="15">
      <c r="A65" s="39"/>
      <c r="B65" s="8"/>
    </row>
    <row r="66" spans="1:5" ht="15">
      <c r="B66" s="8"/>
    </row>
    <row r="67" spans="1:5" hidden="1">
      <c r="A67" s="36">
        <f>'P&amp;Z'!A40</f>
        <v>0</v>
      </c>
      <c r="B67" s="37"/>
      <c r="C67" s="37"/>
      <c r="D67" s="37"/>
      <c r="E67" s="37"/>
    </row>
    <row r="68" spans="1:5" ht="21.75" hidden="1" customHeight="1">
      <c r="A68" s="36">
        <f>'P&amp;Z'!A41</f>
        <v>0</v>
      </c>
      <c r="B68" s="36"/>
      <c r="C68" s="36"/>
      <c r="D68" s="36"/>
      <c r="E68" s="36"/>
    </row>
    <row r="69" spans="1:5" ht="23.25" hidden="1" customHeight="1">
      <c r="A69" s="36">
        <f>'P&amp;Z'!A42</f>
        <v>0</v>
      </c>
      <c r="B69" s="38"/>
      <c r="C69" s="36"/>
      <c r="D69" s="36"/>
      <c r="E69" s="36"/>
    </row>
    <row r="70" spans="1:5" ht="19.5" customHeight="1">
      <c r="A70" s="36" t="str">
        <f>'P&amp;Z'!A43</f>
        <v>SIA"GRĪVAS POLIKLĪNIKAS" valdes loceklis ______________ /Andris Pļaskota/</v>
      </c>
      <c r="B70" s="37"/>
      <c r="C70" s="37"/>
      <c r="D70" s="37"/>
      <c r="E70" s="37"/>
    </row>
    <row r="71" spans="1:5" ht="21.75" customHeight="1">
      <c r="A71" s="36" t="str">
        <f>'P&amp;Z'!A44</f>
        <v>SIA"GRĪVAS POLIKLĪNIKAS" galvena grāmatvede  ______________ / Klavdija Aleiņikova/</v>
      </c>
      <c r="B71" s="37"/>
      <c r="C71" s="37"/>
      <c r="D71" s="37"/>
      <c r="E71" s="37"/>
    </row>
    <row r="72" spans="1:5">
      <c r="A72" s="37"/>
      <c r="B72" s="37"/>
      <c r="C72" s="37"/>
      <c r="D72" s="37"/>
      <c r="E72" s="37"/>
    </row>
    <row r="73" spans="1:5">
      <c r="A73" s="37" t="str">
        <f>'P&amp;Z'!A46</f>
        <v>2021.gada 23.aprīlī</v>
      </c>
      <c r="B73" s="37"/>
      <c r="C73" s="37"/>
      <c r="D73" s="37"/>
      <c r="E73" s="37"/>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Nr.41503015297&amp;R&amp;"Calibri,Parasts"&amp;11BILANCE  par periodu 
no 01.01.2021 līdz 31.03.2021</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7" zoomScale="128" zoomScaleSheetLayoutView="128" workbookViewId="0"/>
  </sheetViews>
  <sheetFormatPr defaultRowHeight="27.75" customHeight="1"/>
  <cols>
    <col min="1" max="1" width="5.85546875" customWidth="1"/>
    <col min="11" max="11" width="5.5703125" customWidth="1"/>
    <col min="14" max="15" width="9.140625" style="111"/>
  </cols>
  <sheetData>
    <row r="1" spans="1:15" ht="12.75" customHeight="1"/>
    <row r="2" spans="1:15" ht="12.75" customHeight="1"/>
    <row r="3" spans="1:15" ht="15.75" customHeight="1">
      <c r="A3" s="112"/>
      <c r="B3" s="23"/>
      <c r="C3" s="23"/>
      <c r="D3" s="23"/>
      <c r="E3" s="23"/>
      <c r="F3" s="23"/>
      <c r="G3" s="23"/>
      <c r="H3" s="23"/>
      <c r="I3" s="23"/>
      <c r="J3" s="23"/>
    </row>
    <row r="4" spans="1:15" ht="12.75" customHeight="1">
      <c r="A4" s="235" t="s">
        <v>174</v>
      </c>
      <c r="B4" s="235"/>
      <c r="C4" s="235"/>
      <c r="D4" s="235"/>
      <c r="E4" s="235"/>
      <c r="F4" s="235"/>
      <c r="G4" s="235"/>
      <c r="H4" s="235"/>
      <c r="I4" s="235"/>
      <c r="J4" s="235"/>
      <c r="K4" s="235"/>
      <c r="L4" s="235"/>
      <c r="M4" s="235"/>
      <c r="N4" s="113"/>
      <c r="O4" s="113"/>
    </row>
    <row r="5" spans="1:15" ht="78" customHeight="1">
      <c r="A5" s="114" t="s">
        <v>164</v>
      </c>
      <c r="B5" s="236" t="s">
        <v>178</v>
      </c>
      <c r="C5" s="236"/>
      <c r="D5" s="236"/>
      <c r="E5" s="236"/>
      <c r="F5" s="236"/>
      <c r="G5" s="236"/>
      <c r="H5" s="236"/>
      <c r="I5" s="236"/>
      <c r="J5" s="236"/>
      <c r="K5" s="236"/>
      <c r="L5" s="236"/>
      <c r="M5" s="236"/>
      <c r="N5" s="113"/>
      <c r="O5" s="113"/>
    </row>
    <row r="6" spans="1:15" ht="81.75" customHeight="1">
      <c r="A6" s="115" t="s">
        <v>165</v>
      </c>
      <c r="B6" s="237" t="s">
        <v>179</v>
      </c>
      <c r="C6" s="237"/>
      <c r="D6" s="237"/>
      <c r="E6" s="237"/>
      <c r="F6" s="237"/>
      <c r="G6" s="237"/>
      <c r="H6" s="237"/>
      <c r="I6" s="237"/>
      <c r="J6" s="237"/>
      <c r="K6" s="237"/>
      <c r="L6" s="237"/>
      <c r="M6" s="237"/>
      <c r="N6" s="113"/>
      <c r="O6" s="113"/>
    </row>
    <row r="7" spans="1:15" ht="67.5" customHeight="1">
      <c r="A7" s="115" t="s">
        <v>180</v>
      </c>
      <c r="B7" s="237" t="s">
        <v>181</v>
      </c>
      <c r="C7" s="237"/>
      <c r="D7" s="237"/>
      <c r="E7" s="237"/>
      <c r="F7" s="237"/>
      <c r="G7" s="237"/>
      <c r="H7" s="237"/>
      <c r="I7" s="237"/>
      <c r="J7" s="237"/>
      <c r="K7" s="237"/>
      <c r="L7" s="237"/>
      <c r="M7" s="237"/>
      <c r="N7" s="113"/>
      <c r="O7" s="113"/>
    </row>
    <row r="8" spans="1:15" ht="46.5" customHeight="1">
      <c r="A8" s="116" t="s">
        <v>182</v>
      </c>
      <c r="B8" s="238" t="s">
        <v>183</v>
      </c>
      <c r="C8" s="238"/>
      <c r="D8" s="238"/>
      <c r="E8" s="238"/>
      <c r="F8" s="238"/>
      <c r="G8" s="238"/>
      <c r="H8" s="238"/>
      <c r="I8" s="238"/>
      <c r="J8" s="238"/>
      <c r="K8" s="238"/>
      <c r="L8" s="238"/>
      <c r="M8" s="238"/>
      <c r="N8" s="113"/>
      <c r="O8" s="113"/>
    </row>
    <row r="9" spans="1:15" ht="12.75" customHeight="1">
      <c r="A9" s="235" t="s">
        <v>184</v>
      </c>
      <c r="B9" s="235"/>
      <c r="C9" s="235"/>
      <c r="D9" s="235"/>
      <c r="E9" s="235"/>
      <c r="F9" s="235"/>
      <c r="G9" s="235"/>
      <c r="H9" s="235"/>
      <c r="I9" s="235"/>
      <c r="J9" s="235"/>
      <c r="K9" s="235"/>
      <c r="L9" s="235"/>
      <c r="M9" s="235"/>
      <c r="N9" s="113"/>
      <c r="O9" s="113"/>
    </row>
    <row r="10" spans="1:15" ht="75" customHeight="1">
      <c r="A10" s="117" t="s">
        <v>166</v>
      </c>
      <c r="B10" s="239" t="s">
        <v>185</v>
      </c>
      <c r="C10" s="239"/>
      <c r="D10" s="239"/>
      <c r="E10" s="239"/>
      <c r="F10" s="239"/>
      <c r="G10" s="239"/>
      <c r="H10" s="239"/>
      <c r="I10" s="239"/>
      <c r="J10" s="239"/>
      <c r="K10" s="239"/>
      <c r="L10" s="239"/>
      <c r="M10" s="239"/>
      <c r="N10" s="113"/>
      <c r="O10" s="113"/>
    </row>
    <row r="11" spans="1:15" ht="87" customHeight="1">
      <c r="A11" s="118" t="s">
        <v>167</v>
      </c>
      <c r="B11" s="240" t="s">
        <v>186</v>
      </c>
      <c r="C11" s="240"/>
      <c r="D11" s="240"/>
      <c r="E11" s="240"/>
      <c r="F11" s="240"/>
      <c r="G11" s="240"/>
      <c r="H11" s="240"/>
      <c r="I11" s="240"/>
      <c r="J11" s="240"/>
      <c r="K11" s="240"/>
      <c r="L11" s="240"/>
      <c r="M11" s="240"/>
      <c r="N11" s="113"/>
      <c r="O11" s="113"/>
    </row>
    <row r="12" spans="1:15" ht="33" customHeight="1">
      <c r="A12" s="118" t="s">
        <v>187</v>
      </c>
      <c r="B12" s="240" t="s">
        <v>188</v>
      </c>
      <c r="C12" s="240"/>
      <c r="D12" s="240"/>
      <c r="E12" s="240"/>
      <c r="F12" s="240"/>
      <c r="G12" s="240"/>
      <c r="H12" s="240"/>
      <c r="I12" s="240"/>
      <c r="J12" s="240"/>
      <c r="K12" s="240"/>
      <c r="L12" s="240"/>
      <c r="M12" s="240"/>
      <c r="N12" s="113"/>
      <c r="O12" s="113"/>
    </row>
    <row r="13" spans="1:15" ht="45" customHeight="1">
      <c r="A13" s="118" t="s">
        <v>189</v>
      </c>
      <c r="B13" s="240" t="s">
        <v>190</v>
      </c>
      <c r="C13" s="240"/>
      <c r="D13" s="240"/>
      <c r="E13" s="240"/>
      <c r="F13" s="240"/>
      <c r="G13" s="240"/>
      <c r="H13" s="240"/>
      <c r="I13" s="240"/>
      <c r="J13" s="240"/>
      <c r="K13" s="240"/>
      <c r="L13" s="240"/>
      <c r="M13" s="240"/>
      <c r="N13" s="113"/>
      <c r="O13" s="113"/>
    </row>
    <row r="14" spans="1:15" ht="24.75" customHeight="1">
      <c r="A14" s="235" t="s">
        <v>175</v>
      </c>
      <c r="B14" s="235"/>
      <c r="C14" s="235"/>
      <c r="D14" s="235"/>
      <c r="E14" s="235"/>
      <c r="F14" s="235"/>
      <c r="G14" s="235"/>
      <c r="H14" s="235"/>
      <c r="I14" s="235"/>
      <c r="J14" s="235"/>
      <c r="K14" s="235"/>
      <c r="L14" s="235"/>
      <c r="M14" s="235"/>
      <c r="N14" s="113"/>
      <c r="O14" s="113"/>
    </row>
    <row r="15" spans="1:15" ht="22.5" customHeight="1">
      <c r="A15" s="117" t="s">
        <v>168</v>
      </c>
      <c r="B15" s="239" t="s">
        <v>191</v>
      </c>
      <c r="C15" s="239"/>
      <c r="D15" s="239"/>
      <c r="E15" s="239"/>
      <c r="F15" s="239"/>
      <c r="G15" s="239"/>
      <c r="H15" s="239"/>
      <c r="I15" s="239"/>
      <c r="J15" s="239"/>
      <c r="K15" s="239"/>
      <c r="L15" s="239"/>
      <c r="M15" s="239"/>
      <c r="N15" s="113"/>
      <c r="O15" s="113"/>
    </row>
    <row r="16" spans="1:15" ht="33" customHeight="1">
      <c r="A16" s="118" t="s">
        <v>169</v>
      </c>
      <c r="B16" s="241" t="s">
        <v>192</v>
      </c>
      <c r="C16" s="241"/>
      <c r="D16" s="241"/>
      <c r="E16" s="241"/>
      <c r="F16" s="241"/>
      <c r="G16" s="241"/>
      <c r="H16" s="241"/>
      <c r="I16" s="241"/>
      <c r="J16" s="241"/>
      <c r="K16" s="241"/>
      <c r="L16" s="241"/>
      <c r="M16" s="241"/>
      <c r="N16" s="113"/>
      <c r="O16" s="113"/>
    </row>
    <row r="17" spans="1:16" ht="33" customHeight="1">
      <c r="A17" s="119" t="s">
        <v>193</v>
      </c>
      <c r="B17" s="242" t="s">
        <v>194</v>
      </c>
      <c r="C17" s="242"/>
      <c r="D17" s="242"/>
      <c r="E17" s="242"/>
      <c r="F17" s="242"/>
      <c r="G17" s="242"/>
      <c r="H17" s="242"/>
      <c r="I17" s="242"/>
      <c r="J17" s="242"/>
      <c r="K17" s="242"/>
      <c r="L17" s="242"/>
      <c r="M17" s="242"/>
      <c r="N17" s="113"/>
      <c r="O17" s="113"/>
    </row>
    <row r="18" spans="1:16" ht="12.75" customHeight="1">
      <c r="A18" s="235" t="s">
        <v>176</v>
      </c>
      <c r="B18" s="235"/>
      <c r="C18" s="235"/>
      <c r="D18" s="235"/>
      <c r="E18" s="235"/>
      <c r="F18" s="235"/>
      <c r="G18" s="235"/>
      <c r="H18" s="235"/>
      <c r="I18" s="235"/>
      <c r="J18" s="235"/>
      <c r="K18" s="235"/>
      <c r="L18" s="235"/>
      <c r="M18" s="235"/>
      <c r="N18" s="113"/>
      <c r="O18" s="113"/>
    </row>
    <row r="19" spans="1:16" ht="75" customHeight="1">
      <c r="A19" s="243" t="s">
        <v>170</v>
      </c>
      <c r="B19" s="244" t="s">
        <v>195</v>
      </c>
      <c r="C19" s="244"/>
      <c r="D19" s="244"/>
      <c r="E19" s="244"/>
      <c r="F19" s="244"/>
      <c r="G19" s="244"/>
      <c r="H19" s="244"/>
      <c r="I19" s="244"/>
      <c r="J19" s="244"/>
      <c r="K19" s="244"/>
      <c r="L19" s="244"/>
      <c r="M19" s="244"/>
      <c r="N19" s="113"/>
      <c r="O19" s="113"/>
      <c r="P19" s="120"/>
    </row>
    <row r="20" spans="1:16" ht="42.75" customHeight="1">
      <c r="A20" s="243"/>
      <c r="B20" s="239" t="s">
        <v>196</v>
      </c>
      <c r="C20" s="239"/>
      <c r="D20" s="239"/>
      <c r="E20" s="239"/>
      <c r="F20" s="239"/>
      <c r="G20" s="239"/>
      <c r="H20" s="239"/>
      <c r="I20" s="239"/>
      <c r="J20" s="239"/>
      <c r="K20" s="239"/>
      <c r="L20" s="239"/>
      <c r="M20" s="239"/>
      <c r="N20" s="113"/>
      <c r="O20" s="113"/>
    </row>
    <row r="21" spans="1:16" ht="42.75" customHeight="1">
      <c r="A21" s="121" t="s">
        <v>171</v>
      </c>
      <c r="B21" s="245" t="s">
        <v>197</v>
      </c>
      <c r="C21" s="245"/>
      <c r="D21" s="245"/>
      <c r="E21" s="245"/>
      <c r="F21" s="245"/>
      <c r="G21" s="245"/>
      <c r="H21" s="245"/>
      <c r="I21" s="245"/>
      <c r="J21" s="245"/>
      <c r="K21" s="245"/>
      <c r="L21" s="245"/>
      <c r="M21" s="245"/>
      <c r="N21" s="113"/>
      <c r="O21" s="113"/>
    </row>
    <row r="22" spans="1:16" ht="37.5" customHeight="1">
      <c r="A22" s="122" t="s">
        <v>198</v>
      </c>
      <c r="B22" s="237" t="s">
        <v>199</v>
      </c>
      <c r="C22" s="237"/>
      <c r="D22" s="237"/>
      <c r="E22" s="237"/>
      <c r="F22" s="237"/>
      <c r="G22" s="237"/>
      <c r="H22" s="237"/>
      <c r="I22" s="237"/>
      <c r="J22" s="237"/>
      <c r="K22" s="237"/>
      <c r="L22" s="237"/>
      <c r="M22" s="237"/>
      <c r="N22" s="113"/>
      <c r="O22" s="113"/>
    </row>
    <row r="23" spans="1:16" ht="45.75" customHeight="1">
      <c r="A23" s="243" t="s">
        <v>200</v>
      </c>
      <c r="B23" s="246" t="s">
        <v>201</v>
      </c>
      <c r="C23" s="246"/>
      <c r="D23" s="246"/>
      <c r="E23" s="246"/>
      <c r="F23" s="246"/>
      <c r="G23" s="246"/>
      <c r="H23" s="246"/>
      <c r="I23" s="246"/>
      <c r="J23" s="246"/>
      <c r="K23" s="246"/>
      <c r="L23" s="246"/>
      <c r="M23" s="246"/>
      <c r="N23" s="113"/>
      <c r="O23" s="113"/>
    </row>
    <row r="24" spans="1:16" ht="41.25" customHeight="1">
      <c r="A24" s="243"/>
      <c r="B24" s="244" t="s">
        <v>202</v>
      </c>
      <c r="C24" s="244"/>
      <c r="D24" s="244"/>
      <c r="E24" s="244"/>
      <c r="F24" s="244"/>
      <c r="G24" s="244"/>
      <c r="H24" s="244"/>
      <c r="I24" s="244"/>
      <c r="J24" s="244"/>
      <c r="K24" s="244"/>
      <c r="L24" s="244"/>
      <c r="M24" s="244"/>
      <c r="N24" s="113"/>
      <c r="O24" s="113"/>
    </row>
    <row r="25" spans="1:16" ht="31.5" customHeight="1">
      <c r="A25" s="243"/>
      <c r="B25" s="247" t="s">
        <v>203</v>
      </c>
      <c r="C25" s="247"/>
      <c r="D25" s="247"/>
      <c r="E25" s="247"/>
      <c r="F25" s="247"/>
      <c r="G25" s="247"/>
      <c r="H25" s="247"/>
      <c r="I25" s="247"/>
      <c r="J25" s="247"/>
      <c r="K25" s="247"/>
      <c r="L25" s="247"/>
      <c r="M25" s="247"/>
      <c r="N25" s="113"/>
      <c r="O25" s="113"/>
    </row>
    <row r="26" spans="1:16" ht="24.75" customHeight="1">
      <c r="A26" s="243" t="s">
        <v>204</v>
      </c>
      <c r="B26" s="246" t="s">
        <v>205</v>
      </c>
      <c r="C26" s="246"/>
      <c r="D26" s="246"/>
      <c r="E26" s="246"/>
      <c r="F26" s="246"/>
      <c r="G26" s="246"/>
      <c r="H26" s="246"/>
      <c r="I26" s="246"/>
      <c r="J26" s="246"/>
      <c r="K26" s="246"/>
      <c r="L26" s="246"/>
      <c r="M26" s="246"/>
      <c r="N26" s="113"/>
      <c r="O26" s="113"/>
    </row>
    <row r="27" spans="1:16" ht="29.25" customHeight="1">
      <c r="A27" s="243"/>
      <c r="B27" s="244" t="s">
        <v>206</v>
      </c>
      <c r="C27" s="244"/>
      <c r="D27" s="244"/>
      <c r="E27" s="244"/>
      <c r="F27" s="244"/>
      <c r="G27" s="244"/>
      <c r="H27" s="244"/>
      <c r="I27" s="244"/>
      <c r="J27" s="244"/>
      <c r="K27" s="244"/>
      <c r="L27" s="244"/>
      <c r="M27" s="244"/>
      <c r="N27" s="113"/>
      <c r="O27" s="113"/>
    </row>
    <row r="28" spans="1:16" ht="26.25" customHeight="1">
      <c r="A28" s="243"/>
      <c r="B28" s="247" t="s">
        <v>207</v>
      </c>
      <c r="C28" s="247"/>
      <c r="D28" s="247"/>
      <c r="E28" s="247"/>
      <c r="F28" s="247"/>
      <c r="G28" s="247"/>
      <c r="H28" s="247"/>
      <c r="I28" s="247"/>
      <c r="J28" s="247"/>
      <c r="K28" s="247"/>
      <c r="L28" s="247"/>
      <c r="M28" s="247"/>
      <c r="N28" s="113"/>
      <c r="O28" s="113"/>
    </row>
    <row r="29" spans="1:16" ht="30" customHeight="1">
      <c r="A29" s="243" t="s">
        <v>208</v>
      </c>
      <c r="B29" s="238" t="s">
        <v>209</v>
      </c>
      <c r="C29" s="238"/>
      <c r="D29" s="238"/>
      <c r="E29" s="238"/>
      <c r="F29" s="238"/>
      <c r="G29" s="238"/>
      <c r="H29" s="238"/>
      <c r="I29" s="238"/>
      <c r="J29" s="238"/>
      <c r="K29" s="238"/>
      <c r="L29" s="238"/>
      <c r="M29" s="238"/>
      <c r="N29" s="113"/>
      <c r="O29" s="113"/>
    </row>
    <row r="30" spans="1:16" ht="20.25" customHeight="1">
      <c r="A30" s="243"/>
      <c r="B30" s="248" t="s">
        <v>210</v>
      </c>
      <c r="C30" s="248"/>
      <c r="D30" s="248"/>
      <c r="E30" s="248"/>
      <c r="F30" s="248"/>
      <c r="G30" s="248"/>
      <c r="H30" s="248"/>
      <c r="I30" s="248"/>
      <c r="J30" s="248"/>
      <c r="K30" s="248"/>
      <c r="L30" s="248"/>
      <c r="M30" s="248"/>
      <c r="N30" s="113"/>
      <c r="O30" s="113"/>
    </row>
    <row r="31" spans="1:16" ht="25.5" customHeight="1">
      <c r="A31" s="243"/>
      <c r="B31" s="247" t="s">
        <v>211</v>
      </c>
      <c r="C31" s="247"/>
      <c r="D31" s="247"/>
      <c r="E31" s="247"/>
      <c r="F31" s="247"/>
      <c r="G31" s="247"/>
      <c r="H31" s="247"/>
      <c r="I31" s="247"/>
      <c r="J31" s="247"/>
      <c r="K31" s="247"/>
      <c r="L31" s="247"/>
      <c r="M31" s="247"/>
      <c r="N31" s="113"/>
      <c r="O31" s="113"/>
    </row>
    <row r="32" spans="1:16" ht="19.5" customHeight="1">
      <c r="A32" s="123" t="s">
        <v>212</v>
      </c>
      <c r="B32" s="237" t="s">
        <v>213</v>
      </c>
      <c r="C32" s="237"/>
      <c r="D32" s="237"/>
      <c r="E32" s="237"/>
      <c r="F32" s="237"/>
      <c r="G32" s="237"/>
      <c r="H32" s="237"/>
      <c r="I32" s="237"/>
      <c r="J32" s="237"/>
      <c r="K32" s="237"/>
      <c r="L32" s="237"/>
      <c r="M32" s="237"/>
      <c r="N32" s="113"/>
      <c r="O32" s="113"/>
    </row>
    <row r="33" spans="1:15" ht="21.75" customHeight="1">
      <c r="A33" s="121" t="s">
        <v>214</v>
      </c>
      <c r="B33" s="237" t="s">
        <v>215</v>
      </c>
      <c r="C33" s="237"/>
      <c r="D33" s="237"/>
      <c r="E33" s="237"/>
      <c r="F33" s="237"/>
      <c r="G33" s="237"/>
      <c r="H33" s="237"/>
      <c r="I33" s="237"/>
      <c r="J33" s="237"/>
      <c r="K33" s="237"/>
      <c r="L33" s="237"/>
      <c r="M33" s="237"/>
      <c r="N33" s="113"/>
      <c r="O33" s="113"/>
    </row>
    <row r="34" spans="1:15" ht="46.5" customHeight="1">
      <c r="A34" s="249" t="s">
        <v>216</v>
      </c>
      <c r="B34" s="246" t="s">
        <v>217</v>
      </c>
      <c r="C34" s="246"/>
      <c r="D34" s="246"/>
      <c r="E34" s="246"/>
      <c r="F34" s="246"/>
      <c r="G34" s="246"/>
      <c r="H34" s="246"/>
      <c r="I34" s="246"/>
      <c r="J34" s="246"/>
      <c r="K34" s="246"/>
      <c r="L34" s="246"/>
      <c r="M34" s="246"/>
      <c r="N34" s="113"/>
      <c r="O34" s="113"/>
    </row>
    <row r="35" spans="1:15" ht="15.75" customHeight="1">
      <c r="A35" s="249"/>
      <c r="B35" s="247" t="s">
        <v>218</v>
      </c>
      <c r="C35" s="247"/>
      <c r="D35" s="247"/>
      <c r="E35" s="247"/>
      <c r="F35" s="247"/>
      <c r="G35" s="247"/>
      <c r="H35" s="247"/>
      <c r="I35" s="247"/>
      <c r="J35" s="247"/>
      <c r="K35" s="247"/>
      <c r="L35" s="247"/>
      <c r="M35" s="247"/>
      <c r="N35" s="113"/>
      <c r="O35" s="113"/>
    </row>
    <row r="36" spans="1:15" ht="12.75" customHeight="1">
      <c r="A36" s="250" t="s">
        <v>219</v>
      </c>
      <c r="B36" s="250"/>
      <c r="C36" s="250"/>
      <c r="D36" s="250"/>
      <c r="E36" s="250"/>
      <c r="F36" s="250"/>
      <c r="G36" s="250"/>
      <c r="H36" s="250"/>
      <c r="I36" s="250"/>
      <c r="J36" s="250"/>
      <c r="K36" s="250"/>
      <c r="L36" s="250"/>
      <c r="M36" s="250"/>
      <c r="N36" s="113"/>
      <c r="O36" s="113"/>
    </row>
    <row r="37" spans="1:15" ht="12.75" customHeight="1">
      <c r="A37" s="251" t="s">
        <v>172</v>
      </c>
      <c r="B37" s="252" t="s">
        <v>220</v>
      </c>
      <c r="C37" s="252"/>
      <c r="D37" s="252"/>
      <c r="E37" s="252"/>
      <c r="F37" s="252"/>
      <c r="G37" s="252"/>
      <c r="H37" s="252"/>
      <c r="I37" s="252"/>
      <c r="J37" s="252"/>
      <c r="K37" s="252"/>
      <c r="L37" s="252"/>
      <c r="M37" s="252"/>
      <c r="N37" s="113"/>
      <c r="O37" s="113"/>
    </row>
    <row r="38" spans="1:15" ht="15" customHeight="1">
      <c r="A38" s="251"/>
      <c r="B38" s="248" t="s">
        <v>221</v>
      </c>
      <c r="C38" s="248"/>
      <c r="D38" s="248"/>
      <c r="E38" s="248"/>
      <c r="F38" s="248"/>
      <c r="G38" s="248"/>
      <c r="H38" s="248"/>
      <c r="I38" s="248"/>
      <c r="J38" s="248"/>
      <c r="K38" s="248"/>
      <c r="L38" s="248"/>
      <c r="M38" s="248"/>
      <c r="N38" s="113"/>
      <c r="O38" s="113"/>
    </row>
    <row r="39" spans="1:15" ht="15" customHeight="1">
      <c r="A39" s="251"/>
      <c r="B39" s="248" t="s">
        <v>222</v>
      </c>
      <c r="C39" s="248"/>
      <c r="D39" s="248"/>
      <c r="E39" s="248"/>
      <c r="F39" s="248"/>
      <c r="G39" s="248"/>
      <c r="H39" s="248"/>
      <c r="I39" s="248"/>
      <c r="J39" s="248"/>
      <c r="K39" s="248"/>
      <c r="L39" s="248"/>
      <c r="M39" s="248"/>
      <c r="N39" s="113"/>
      <c r="O39" s="113"/>
    </row>
    <row r="40" spans="1:15" ht="15" customHeight="1">
      <c r="A40" s="251"/>
      <c r="B40" s="239" t="s">
        <v>223</v>
      </c>
      <c r="C40" s="239"/>
      <c r="D40" s="239"/>
      <c r="E40" s="239"/>
      <c r="F40" s="239"/>
      <c r="G40" s="239"/>
      <c r="H40" s="239"/>
      <c r="I40" s="239"/>
      <c r="J40" s="239"/>
      <c r="K40" s="239"/>
      <c r="L40" s="239"/>
      <c r="M40" s="239"/>
      <c r="N40" s="113"/>
      <c r="O40" s="113"/>
    </row>
    <row r="41" spans="1:15" ht="15" customHeight="1">
      <c r="A41" s="243" t="s">
        <v>173</v>
      </c>
      <c r="B41" s="242" t="s">
        <v>224</v>
      </c>
      <c r="C41" s="242"/>
      <c r="D41" s="242"/>
      <c r="E41" s="242"/>
      <c r="F41" s="242"/>
      <c r="G41" s="242"/>
      <c r="H41" s="242"/>
      <c r="I41" s="242"/>
      <c r="J41" s="242"/>
      <c r="K41" s="242"/>
      <c r="L41" s="242"/>
      <c r="M41" s="242"/>
      <c r="N41" s="113"/>
      <c r="O41" s="113"/>
    </row>
    <row r="42" spans="1:15" ht="15" customHeight="1">
      <c r="A42" s="243"/>
      <c r="B42" s="248" t="s">
        <v>225</v>
      </c>
      <c r="C42" s="248"/>
      <c r="D42" s="248"/>
      <c r="E42" s="248"/>
      <c r="F42" s="248"/>
      <c r="G42" s="248"/>
      <c r="H42" s="248"/>
      <c r="I42" s="248"/>
      <c r="J42" s="248"/>
      <c r="K42" s="248"/>
      <c r="L42" s="248"/>
      <c r="M42" s="248"/>
      <c r="N42" s="113"/>
      <c r="O42" s="113"/>
    </row>
    <row r="43" spans="1:15" ht="15" customHeight="1">
      <c r="A43" s="243"/>
      <c r="B43" s="248" t="s">
        <v>226</v>
      </c>
      <c r="C43" s="248"/>
      <c r="D43" s="248"/>
      <c r="E43" s="248"/>
      <c r="F43" s="248"/>
      <c r="G43" s="248"/>
      <c r="H43" s="248"/>
      <c r="I43" s="248"/>
      <c r="J43" s="248"/>
      <c r="K43" s="248"/>
      <c r="L43" s="248"/>
      <c r="M43" s="248"/>
      <c r="N43" s="113"/>
      <c r="O43" s="113"/>
    </row>
    <row r="44" spans="1:15" ht="15" customHeight="1">
      <c r="A44" s="243"/>
      <c r="B44" s="247" t="s">
        <v>227</v>
      </c>
      <c r="C44" s="247"/>
      <c r="D44" s="247"/>
      <c r="E44" s="247"/>
      <c r="F44" s="247"/>
      <c r="G44" s="247"/>
      <c r="H44" s="247"/>
      <c r="I44" s="247"/>
      <c r="J44" s="247"/>
      <c r="K44" s="247"/>
      <c r="L44" s="247"/>
      <c r="M44" s="247"/>
      <c r="N44" s="113"/>
      <c r="O44" s="113"/>
    </row>
    <row r="45" spans="1:15" ht="15" customHeight="1">
      <c r="A45" s="243" t="s">
        <v>228</v>
      </c>
      <c r="B45" s="242" t="s">
        <v>177</v>
      </c>
      <c r="C45" s="242"/>
      <c r="D45" s="242"/>
      <c r="E45" s="242"/>
      <c r="F45" s="242"/>
      <c r="G45" s="242"/>
      <c r="H45" s="242"/>
      <c r="I45" s="242"/>
      <c r="J45" s="242"/>
      <c r="K45" s="242"/>
      <c r="L45" s="242"/>
      <c r="M45" s="242"/>
      <c r="N45" s="113"/>
      <c r="O45" s="113"/>
    </row>
    <row r="46" spans="1:15" ht="15" customHeight="1">
      <c r="A46" s="243"/>
      <c r="B46" s="248" t="s">
        <v>229</v>
      </c>
      <c r="C46" s="248"/>
      <c r="D46" s="248"/>
      <c r="E46" s="248"/>
      <c r="F46" s="248"/>
      <c r="G46" s="248"/>
      <c r="H46" s="248"/>
      <c r="I46" s="248"/>
      <c r="J46" s="248"/>
      <c r="K46" s="248"/>
      <c r="L46" s="248"/>
      <c r="M46" s="248"/>
      <c r="N46" s="113"/>
      <c r="O46" s="113"/>
    </row>
    <row r="47" spans="1:15" ht="12.75" customHeight="1">
      <c r="A47" s="243"/>
      <c r="B47" s="255" t="s">
        <v>227</v>
      </c>
      <c r="C47" s="255"/>
      <c r="D47" s="255"/>
      <c r="E47" s="255"/>
      <c r="F47" s="255"/>
      <c r="G47" s="255"/>
      <c r="H47" s="255"/>
      <c r="I47" s="255"/>
      <c r="J47" s="255"/>
      <c r="K47" s="255"/>
      <c r="L47" s="255"/>
      <c r="M47" s="255"/>
      <c r="N47" s="113"/>
      <c r="O47" s="113"/>
    </row>
    <row r="48" spans="1:15" ht="35.25" customHeight="1">
      <c r="A48" s="243"/>
      <c r="B48" s="244" t="s">
        <v>230</v>
      </c>
      <c r="C48" s="244"/>
      <c r="D48" s="244"/>
      <c r="E48" s="244"/>
      <c r="F48" s="244"/>
      <c r="G48" s="244"/>
      <c r="H48" s="244"/>
      <c r="I48" s="244"/>
      <c r="J48" s="244"/>
      <c r="K48" s="244"/>
      <c r="L48" s="244"/>
      <c r="M48" s="244"/>
      <c r="N48" s="113"/>
      <c r="O48" s="113"/>
    </row>
    <row r="49" spans="1:15" ht="27" customHeight="1">
      <c r="A49" s="243"/>
      <c r="B49" s="247" t="s">
        <v>231</v>
      </c>
      <c r="C49" s="247"/>
      <c r="D49" s="247"/>
      <c r="E49" s="247"/>
      <c r="F49" s="247"/>
      <c r="G49" s="247"/>
      <c r="H49" s="247"/>
      <c r="I49" s="247"/>
      <c r="J49" s="247"/>
      <c r="K49" s="247"/>
      <c r="L49" s="247"/>
      <c r="M49" s="247"/>
      <c r="N49" s="113"/>
      <c r="O49" s="113"/>
    </row>
    <row r="50" spans="1:15" ht="25.5" customHeight="1">
      <c r="A50" s="253"/>
      <c r="B50" s="254" t="s">
        <v>232</v>
      </c>
      <c r="C50" s="254"/>
      <c r="D50" s="254"/>
      <c r="E50" s="254"/>
      <c r="F50" s="254"/>
      <c r="G50" s="254"/>
      <c r="H50" s="254"/>
      <c r="I50" s="254"/>
      <c r="J50" s="254"/>
      <c r="K50" s="254"/>
      <c r="L50" s="254"/>
      <c r="M50" s="254"/>
      <c r="N50" s="113"/>
      <c r="O50" s="113"/>
    </row>
    <row r="51" spans="1:15" ht="27.75" customHeight="1">
      <c r="A51" s="253"/>
      <c r="B51" s="247" t="s">
        <v>233</v>
      </c>
      <c r="C51" s="247"/>
      <c r="D51" s="247"/>
      <c r="E51" s="247"/>
      <c r="F51" s="247"/>
      <c r="G51" s="247"/>
      <c r="H51" s="247"/>
      <c r="I51" s="247"/>
      <c r="J51" s="247"/>
      <c r="K51" s="247"/>
      <c r="L51" s="247"/>
      <c r="M51" s="247"/>
      <c r="N51" s="113"/>
      <c r="O51" s="113"/>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22"/>
  <sheetViews>
    <sheetView view="pageBreakPreview" zoomScale="128" zoomScaleSheetLayoutView="128" workbookViewId="0"/>
  </sheetViews>
  <sheetFormatPr defaultRowHeight="12.75"/>
  <cols>
    <col min="2" max="2" width="12.7109375" customWidth="1"/>
    <col min="3" max="3" width="15.85546875" customWidth="1"/>
    <col min="4" max="4" width="17.85546875" customWidth="1"/>
  </cols>
  <sheetData>
    <row r="5" spans="1:4">
      <c r="A5" s="124" t="s">
        <v>163</v>
      </c>
      <c r="B5" s="125" t="s">
        <v>234</v>
      </c>
      <c r="C5" s="126"/>
      <c r="D5" s="126"/>
    </row>
    <row r="7" spans="1:4">
      <c r="A7" s="127" t="s">
        <v>235</v>
      </c>
      <c r="B7" s="128" t="s">
        <v>236</v>
      </c>
      <c r="C7" s="128" t="s">
        <v>237</v>
      </c>
      <c r="D7" s="129" t="s">
        <v>238</v>
      </c>
    </row>
    <row r="8" spans="1:4">
      <c r="A8" s="130"/>
      <c r="B8" s="131"/>
      <c r="C8" s="132"/>
      <c r="D8" s="133"/>
    </row>
    <row r="9" spans="1:4">
      <c r="A9" s="134">
        <v>2013</v>
      </c>
      <c r="B9" s="135"/>
      <c r="C9" s="136"/>
      <c r="D9" s="137" t="e">
        <f>+C9/B9*100</f>
        <v>#DIV/0!</v>
      </c>
    </row>
    <row r="10" spans="1:4">
      <c r="A10" s="138"/>
      <c r="B10" s="139"/>
      <c r="C10" s="140"/>
      <c r="D10" s="141"/>
    </row>
    <row r="11" spans="1:4">
      <c r="A11" s="134">
        <v>2014</v>
      </c>
      <c r="B11" s="135"/>
      <c r="C11" s="136"/>
      <c r="D11" s="137" t="e">
        <f>+C11/B11*100</f>
        <v>#DIV/0!</v>
      </c>
    </row>
    <row r="12" spans="1:4">
      <c r="A12" s="138"/>
      <c r="B12" s="139"/>
      <c r="C12" s="140"/>
      <c r="D12" s="141"/>
    </row>
    <row r="13" spans="1:4">
      <c r="A13" s="134">
        <v>2015</v>
      </c>
      <c r="B13" s="135"/>
      <c r="C13" s="142"/>
      <c r="D13" s="137" t="e">
        <f>+C13/B13*100</f>
        <v>#DIV/0!</v>
      </c>
    </row>
    <row r="14" spans="1:4">
      <c r="A14" s="143"/>
      <c r="B14" s="144"/>
      <c r="C14" s="145"/>
      <c r="D14" s="141"/>
    </row>
    <row r="15" spans="1:4">
      <c r="A15" s="146" t="s">
        <v>239</v>
      </c>
      <c r="B15" s="147"/>
      <c r="C15" s="148"/>
      <c r="D15" s="149" t="e">
        <f>(D9+D11+D13)/3</f>
        <v>#DIV/0!</v>
      </c>
    </row>
    <row r="16" spans="1:4">
      <c r="A16" s="143"/>
      <c r="B16" s="131"/>
      <c r="C16" s="132"/>
      <c r="D16" s="141"/>
    </row>
    <row r="17" spans="1:4">
      <c r="A17" s="150">
        <v>2016</v>
      </c>
      <c r="B17" s="151"/>
      <c r="C17" s="152"/>
      <c r="D17" s="137" t="e">
        <f>+C17/B17*100</f>
        <v>#DIV/0!</v>
      </c>
    </row>
    <row r="18" spans="1:4">
      <c r="A18" s="153"/>
      <c r="B18" s="154"/>
      <c r="C18" s="155"/>
      <c r="D18" s="156"/>
    </row>
    <row r="19" spans="1:4">
      <c r="C19" s="157"/>
      <c r="D19" s="158"/>
    </row>
    <row r="20" spans="1:4">
      <c r="A20" s="159" t="s">
        <v>240</v>
      </c>
      <c r="C20" s="157"/>
      <c r="D20" s="160" t="e">
        <f>B17*D15/100</f>
        <v>#DIV/0!</v>
      </c>
    </row>
    <row r="21" spans="1:4">
      <c r="A21" s="159"/>
      <c r="C21" s="157"/>
      <c r="D21" s="158"/>
    </row>
    <row r="22" spans="1:4">
      <c r="A22" s="159" t="s">
        <v>241</v>
      </c>
      <c r="C22" s="157"/>
      <c r="D22" s="16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Aktivs!Print_Area</vt:lpstr>
      <vt:lpstr>Pasivs!Print_Area</vt:lpstr>
      <vt:lpstr>titul!Print_Area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Plaskota</cp:lastModifiedBy>
  <cp:lastPrinted>2021-04-22T07:01:33Z</cp:lastPrinted>
  <dcterms:created xsi:type="dcterms:W3CDTF">2020-03-11T17:53:38Z</dcterms:created>
  <dcterms:modified xsi:type="dcterms:W3CDTF">2021-04-22T13:23:12Z</dcterms:modified>
</cp:coreProperties>
</file>